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ez\Document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9" i="1" l="1"/>
  <c r="G149" i="1" s="1"/>
  <c r="F149" i="1"/>
  <c r="E149" i="1"/>
  <c r="H148" i="1"/>
  <c r="F148" i="1"/>
  <c r="H146" i="1"/>
  <c r="G146" i="1" s="1"/>
  <c r="F146" i="1"/>
  <c r="H145" i="1"/>
  <c r="F145" i="1"/>
  <c r="H144" i="1"/>
  <c r="G144" i="1" s="1"/>
  <c r="F144" i="1"/>
  <c r="H143" i="1"/>
  <c r="G143" i="1"/>
  <c r="F143" i="1"/>
  <c r="H142" i="1"/>
  <c r="F142" i="1"/>
  <c r="H141" i="1"/>
  <c r="G141" i="1" s="1"/>
  <c r="F141" i="1"/>
  <c r="H140" i="1"/>
  <c r="G140" i="1"/>
  <c r="F140" i="1"/>
  <c r="H138" i="1"/>
  <c r="G138" i="1"/>
  <c r="F138" i="1"/>
  <c r="H137" i="1"/>
  <c r="G137" i="1"/>
  <c r="J137" i="1" s="1"/>
  <c r="F137" i="1"/>
  <c r="H136" i="1"/>
  <c r="G136" i="1"/>
  <c r="F136" i="1"/>
  <c r="H135" i="1"/>
  <c r="G135" i="1" s="1"/>
  <c r="F135" i="1"/>
  <c r="H134" i="1"/>
  <c r="G134" i="1"/>
  <c r="F134" i="1"/>
  <c r="H133" i="1"/>
  <c r="G133" i="1"/>
  <c r="F133" i="1"/>
  <c r="H132" i="1"/>
  <c r="G132" i="1"/>
  <c r="F132" i="1"/>
  <c r="H131" i="1"/>
  <c r="G131" i="1" s="1"/>
  <c r="F131" i="1"/>
  <c r="H130" i="1"/>
  <c r="G130" i="1"/>
  <c r="F130" i="1"/>
  <c r="H129" i="1"/>
  <c r="G129" i="1"/>
  <c r="F129" i="1"/>
  <c r="H128" i="1"/>
  <c r="G128" i="1"/>
  <c r="F128" i="1"/>
  <c r="H127" i="1"/>
  <c r="G127" i="1" s="1"/>
  <c r="F127" i="1"/>
  <c r="H126" i="1"/>
  <c r="G126" i="1"/>
  <c r="F126" i="1"/>
  <c r="H116" i="1"/>
  <c r="G116" i="1"/>
  <c r="F116" i="1"/>
  <c r="H115" i="1"/>
  <c r="G115" i="1"/>
  <c r="F115" i="1"/>
  <c r="H114" i="1"/>
  <c r="G114" i="1" s="1"/>
  <c r="F114" i="1"/>
  <c r="H113" i="1"/>
  <c r="G113" i="1"/>
  <c r="F113" i="1"/>
  <c r="H112" i="1"/>
  <c r="G112" i="1"/>
  <c r="F112" i="1"/>
  <c r="H111" i="1"/>
  <c r="G111" i="1"/>
  <c r="F111" i="1"/>
  <c r="H110" i="1"/>
  <c r="G110" i="1" s="1"/>
  <c r="F110" i="1"/>
  <c r="H109" i="1"/>
  <c r="G109" i="1"/>
  <c r="F109" i="1"/>
  <c r="H108" i="1"/>
  <c r="G108" i="1"/>
  <c r="F108" i="1"/>
  <c r="H107" i="1"/>
  <c r="G107" i="1"/>
  <c r="F107" i="1"/>
  <c r="H106" i="1"/>
  <c r="G106" i="1" s="1"/>
  <c r="F106" i="1"/>
  <c r="H105" i="1"/>
  <c r="G105" i="1"/>
  <c r="F105" i="1"/>
  <c r="H104" i="1"/>
  <c r="G104" i="1"/>
  <c r="F104" i="1"/>
  <c r="H103" i="1"/>
  <c r="G103" i="1"/>
  <c r="F103" i="1"/>
  <c r="H102" i="1"/>
  <c r="G102" i="1" s="1"/>
  <c r="F102" i="1"/>
  <c r="H101" i="1"/>
  <c r="G101" i="1"/>
  <c r="F101" i="1"/>
  <c r="H100" i="1"/>
  <c r="G100" i="1"/>
  <c r="F100" i="1"/>
  <c r="H99" i="1"/>
  <c r="G99" i="1"/>
  <c r="F99" i="1"/>
  <c r="H98" i="1"/>
  <c r="G98" i="1" s="1"/>
  <c r="F98" i="1"/>
  <c r="H97" i="1"/>
  <c r="G97" i="1"/>
  <c r="F97" i="1"/>
  <c r="H96" i="1"/>
  <c r="G96" i="1"/>
  <c r="F96" i="1"/>
  <c r="H95" i="1"/>
  <c r="G95" i="1"/>
  <c r="F95" i="1"/>
  <c r="H94" i="1"/>
  <c r="G94" i="1" s="1"/>
  <c r="F94" i="1"/>
  <c r="H93" i="1"/>
  <c r="G93" i="1"/>
  <c r="F93" i="1"/>
  <c r="H92" i="1"/>
  <c r="G92" i="1"/>
  <c r="F92" i="1"/>
  <c r="H91" i="1"/>
  <c r="G91" i="1"/>
  <c r="F91" i="1"/>
  <c r="H89" i="1"/>
  <c r="F89" i="1"/>
  <c r="H88" i="1"/>
  <c r="F88" i="1"/>
  <c r="H87" i="1"/>
  <c r="F87" i="1"/>
  <c r="H85" i="1"/>
  <c r="G85" i="1"/>
  <c r="F85" i="1"/>
  <c r="H84" i="1"/>
  <c r="G84" i="1"/>
  <c r="F84" i="1"/>
  <c r="H83" i="1"/>
  <c r="G83" i="1" s="1"/>
  <c r="F83" i="1"/>
  <c r="H81" i="1"/>
  <c r="G81" i="1"/>
  <c r="F81" i="1"/>
  <c r="H79" i="1"/>
  <c r="G79" i="1"/>
  <c r="F79" i="1"/>
  <c r="H78" i="1"/>
  <c r="F78" i="1"/>
  <c r="H76" i="1"/>
  <c r="G76" i="1"/>
  <c r="F76" i="1"/>
  <c r="H75" i="1"/>
  <c r="G75" i="1"/>
  <c r="F75" i="1"/>
  <c r="H74" i="1"/>
  <c r="F74" i="1"/>
  <c r="H73" i="1"/>
  <c r="K72" i="1"/>
  <c r="H72" i="1"/>
  <c r="G72" i="1"/>
  <c r="F72" i="1"/>
  <c r="H71" i="1"/>
  <c r="G71" i="1" s="1"/>
  <c r="F71" i="1"/>
  <c r="H70" i="1"/>
  <c r="G70" i="1"/>
  <c r="F70" i="1"/>
  <c r="H69" i="1"/>
  <c r="G69" i="1"/>
  <c r="F69" i="1"/>
  <c r="H68" i="1"/>
  <c r="G68" i="1"/>
  <c r="F68" i="1"/>
  <c r="H67" i="1"/>
  <c r="G67" i="1" s="1"/>
  <c r="F67" i="1"/>
  <c r="H66" i="1"/>
  <c r="G66" i="1"/>
  <c r="F66" i="1"/>
  <c r="H54" i="1"/>
  <c r="G54" i="1"/>
  <c r="F54" i="1"/>
  <c r="H52" i="1"/>
  <c r="G52" i="1"/>
  <c r="F52" i="1"/>
  <c r="H51" i="1"/>
  <c r="G51" i="1" s="1"/>
  <c r="F51" i="1"/>
  <c r="H50" i="1"/>
  <c r="G50" i="1"/>
  <c r="E50" i="1"/>
  <c r="F50" i="1" s="1"/>
  <c r="H48" i="1"/>
  <c r="G48" i="1"/>
  <c r="F48" i="1"/>
  <c r="H47" i="1"/>
  <c r="G47" i="1"/>
  <c r="F47" i="1"/>
  <c r="H45" i="1"/>
  <c r="H44" i="1"/>
  <c r="H43" i="1"/>
  <c r="H42" i="1"/>
  <c r="G42" i="1" s="1"/>
  <c r="F42" i="1"/>
  <c r="H41" i="1"/>
  <c r="F41" i="1"/>
  <c r="H38" i="1"/>
  <c r="G38" i="1"/>
  <c r="F38" i="1"/>
  <c r="H37" i="1"/>
  <c r="G37" i="1" s="1"/>
  <c r="F37" i="1"/>
  <c r="H36" i="1"/>
  <c r="G36" i="1"/>
  <c r="F36" i="1"/>
  <c r="H35" i="1"/>
  <c r="G35" i="1"/>
  <c r="F35" i="1"/>
  <c r="H34" i="1"/>
  <c r="G34" i="1"/>
  <c r="F34" i="1"/>
  <c r="H33" i="1"/>
  <c r="G33" i="1" s="1"/>
  <c r="F33" i="1"/>
  <c r="H32" i="1"/>
  <c r="G32" i="1"/>
  <c r="F32" i="1"/>
  <c r="H31" i="1"/>
  <c r="G31" i="1"/>
  <c r="F31" i="1"/>
  <c r="H30" i="1"/>
  <c r="G30" i="1"/>
  <c r="F30" i="1"/>
  <c r="H29" i="1"/>
  <c r="G29" i="1" s="1"/>
  <c r="F29" i="1"/>
  <c r="H28" i="1"/>
  <c r="G28" i="1"/>
  <c r="F28" i="1"/>
  <c r="H27" i="1"/>
  <c r="G27" i="1"/>
  <c r="F27" i="1"/>
  <c r="H26" i="1"/>
  <c r="G26" i="1"/>
  <c r="F26" i="1"/>
  <c r="H25" i="1"/>
  <c r="G25" i="1" s="1"/>
  <c r="F25" i="1"/>
  <c r="H24" i="1"/>
  <c r="G24" i="1"/>
  <c r="F24" i="1"/>
  <c r="H23" i="1"/>
  <c r="G23" i="1"/>
  <c r="F23" i="1"/>
  <c r="H22" i="1"/>
  <c r="G22" i="1"/>
  <c r="F22" i="1"/>
  <c r="H21" i="1"/>
  <c r="G21" i="1" s="1"/>
  <c r="F21" i="1"/>
  <c r="H20" i="1"/>
  <c r="G20" i="1"/>
  <c r="F20" i="1"/>
  <c r="H19" i="1"/>
  <c r="G19" i="1"/>
  <c r="F19" i="1"/>
  <c r="H18" i="1"/>
  <c r="G18" i="1"/>
  <c r="F18" i="1"/>
  <c r="H17" i="1"/>
  <c r="G17" i="1" s="1"/>
  <c r="F17" i="1"/>
  <c r="H16" i="1"/>
  <c r="G16" i="1"/>
  <c r="F16" i="1"/>
  <c r="H15" i="1"/>
  <c r="G15" i="1"/>
  <c r="F15" i="1"/>
  <c r="H14" i="1"/>
  <c r="G14" i="1"/>
  <c r="F14" i="1"/>
  <c r="H12" i="1"/>
  <c r="G12" i="1" s="1"/>
  <c r="F12" i="1"/>
  <c r="H11" i="1"/>
  <c r="G11" i="1"/>
  <c r="F11" i="1"/>
  <c r="H10" i="1"/>
  <c r="F10" i="1"/>
  <c r="H9" i="1"/>
  <c r="F9" i="1"/>
</calcChain>
</file>

<file path=xl/sharedStrings.xml><?xml version="1.0" encoding="utf-8"?>
<sst xmlns="http://schemas.openxmlformats.org/spreadsheetml/2006/main" count="325" uniqueCount="161">
  <si>
    <t>Код пози-ції</t>
  </si>
  <si>
    <t>Назва, вага нетто 1 шт., смак, упаковочна одиниця (уп. од.)</t>
  </si>
  <si>
    <t>Кіль-кість в уп. од., шт.</t>
  </si>
  <si>
    <t>Кіль-кість в ящику,           уп. од.</t>
  </si>
  <si>
    <t>Вага нетто, кг</t>
  </si>
  <si>
    <t xml:space="preserve">Оптова ціна з ПДВ, грн. </t>
  </si>
  <si>
    <t>Рекомендована роздрібна ціна з ПДВ, грн.</t>
  </si>
  <si>
    <t xml:space="preserve">уп. од. </t>
  </si>
  <si>
    <t>ящика</t>
  </si>
  <si>
    <t>за 1шт.</t>
  </si>
  <si>
    <t>за 1 шт.</t>
  </si>
  <si>
    <t>********** НОВИНКИ **********</t>
  </si>
  <si>
    <t>016</t>
  </si>
  <si>
    <t>"Мікро", фруктово-ягідні смаки, пакет "віяло"</t>
  </si>
  <si>
    <t>--</t>
  </si>
  <si>
    <t>"Мікро" 2,7г, фруктово-ягідні смаки, пакет</t>
  </si>
  <si>
    <t>"Олівець" XL (115 г), циліндр 225 мм</t>
  </si>
  <si>
    <t>"Мозаїка" (8,5г) на паличці, фруктово-ягідні смаки, картонна підставка</t>
  </si>
  <si>
    <t xml:space="preserve"> --</t>
  </si>
  <si>
    <t>********** НОВА УПАКОВКА **********</t>
  </si>
  <si>
    <t>21</t>
  </si>
  <si>
    <t>Фігурна "Серце" на паличці, 50 г, дисплей 50 мм "мішковина"</t>
  </si>
  <si>
    <t>21У</t>
  </si>
  <si>
    <t>Фігурна "Серце"-"Україна" на паличці, 50 г, дисплей 50 мм "мішковина"</t>
  </si>
  <si>
    <t>Фігурна "Тюльпан" на паличці, 50 г, дисплей 50 мм "мішковина"</t>
  </si>
  <si>
    <t>Фігурна "Lollynames" на паличці, 90 г, дисплей 50 мм "мішковина"</t>
  </si>
  <si>
    <t>24У</t>
  </si>
  <si>
    <t>Фігурна "Lollynames"-"Україна" на паличці, 90 г, дисплей 50 мм "мішковина"</t>
  </si>
  <si>
    <t>25</t>
  </si>
  <si>
    <t>Фігурна "Равлик" на паличці, 82,5 г, дисплей 50 мм "мішковина"</t>
  </si>
  <si>
    <t>Фігурна "Серце" вите на паличці, 100 г, дисплей 50 мм "мішковина"</t>
  </si>
  <si>
    <t>29</t>
  </si>
  <si>
    <t>Фігурна "Серце" вите на паличці, 82,5 г, дисплей 50 мм "мішковина"</t>
  </si>
  <si>
    <t>Фігурна "Равлик" на паличці, 100 г, дисплей 50 мм "мішковина"</t>
  </si>
  <si>
    <t>Фігурна "Веселка" на паличці, 60 г, дисплей 50 мм "салют"</t>
  </si>
  <si>
    <t>Фігурна "Смайл" на паличці, 100 г, дисплей 50 мм "салют"</t>
  </si>
  <si>
    <t>Фігурна "Звірі" на паличці, 100 г, дисплей 50 мм "салют"</t>
  </si>
  <si>
    <t>Фігурна "Панда" на паличці, 100 г, дисплей 50 мм "мішковина"</t>
  </si>
  <si>
    <t>Фігурна "Ялинка" на паличці, 70 г, дисплей 50 мм "мішковина"</t>
  </si>
  <si>
    <t>Фігурна "Кавун" на паличці, 70 г, дисплей 50 мм "мішковина"</t>
  </si>
  <si>
    <t>Фігурна "Півень" на паличці, 130 г, дисплей 50 мм "салют"</t>
  </si>
  <si>
    <t>87</t>
  </si>
  <si>
    <t>Фігурна "Тризуб" на паличці, 80 г, дисплей 50 мм "мішковина"</t>
  </si>
  <si>
    <t>Фігурна "Квіти" на паличці, 80 г, дисплей 50 мм "мішковина"</t>
  </si>
  <si>
    <t>Фігурна "Фрукти" на паличці, 80 г, дисплей 50 мм "мішковина"</t>
  </si>
  <si>
    <t>Фігурна "ЗD-Квіти" на паличці, 110 г, дисплей 50 мм "салют"</t>
  </si>
  <si>
    <t>Фігурна "Кавун" на паличці, 100 г, дисплей 50 мм "мішковина"</t>
  </si>
  <si>
    <t>Фігурна "Новорічні" на паличці, 70 г, дисплей 50 мм "мішковина"</t>
  </si>
  <si>
    <t>Фігурна "Ко-Ко" на паличці, 80 г, дисплей 50 мм "мішковина"</t>
  </si>
  <si>
    <t>Фігурна "Жуки" на паличці, 80 г, дисплей 50 мм "салют"</t>
  </si>
  <si>
    <t>26У</t>
  </si>
  <si>
    <t>Фігурна "Серце"-"Україна" на паличці, 100 г, дисплей 50 мм "мішковина"</t>
  </si>
  <si>
    <t>ПЛОСКА КАРАМЕЛЬ З МАЛЮНКОМ</t>
  </si>
  <si>
    <t>"Мікро" (діаметр - 19 мм, вага нетто - 2,7 г/шт.)</t>
  </si>
  <si>
    <t>104С</t>
  </si>
  <si>
    <t>Фруктово-ягідні смаки, подарyнковий бокс в шоу-боксі</t>
  </si>
  <si>
    <t>106B</t>
  </si>
  <si>
    <t>Фруктово-ягідні смаки, циліндр 170 мм</t>
  </si>
  <si>
    <t>Фруктово-ягідні смаки, "екран" під термоусадкою</t>
  </si>
  <si>
    <t>"Мікро"-"Кислобум", смаки : смородина, барбарис, дюшес, лайм, "екран" під термоусадкою</t>
  </si>
  <si>
    <t>"Мікро"-"Мілкобум", смаки : полуниця + вершки, апельсин + вершки, кава + вершки, "екран" під термоусадкою</t>
  </si>
  <si>
    <t>"Міді" на паличці (діаметр - 29 мм, вага нетто - 7 г/шт.), фруктово-ягідні смаки</t>
  </si>
  <si>
    <t>Картонна підставка</t>
  </si>
  <si>
    <t>Циліндр 205 мм</t>
  </si>
  <si>
    <t>"Максі" на паличці (діаметр - 40 мм, вага нетто - 13,5 г/шт.), фруктово-ягідні смаки</t>
  </si>
  <si>
    <t>Плоска на довгій паличці "Салют" (13,5 г), фруктово-ягідні смаки, циліндр</t>
  </si>
  <si>
    <t>"Супер" на паличці (діаметр - 55 мм, вага нетто - 24 г/шт.), фруктово-ягідні смаки</t>
  </si>
  <si>
    <t>"Roks-Pop", картонна підставка</t>
  </si>
  <si>
    <t>КУЛЬКА НА ПАЛИЧЦІ (діаметр - 26 мм, вага нетто - 12 г/шт.)</t>
  </si>
  <si>
    <t>"Мультифрут", смаки : смородина, диня, банан, гранат, циліндр 205 мм</t>
  </si>
  <si>
    <t>"Еврогол", смаки: апельсин, лимон, полуниця, вишня, яблуко, малина, ваніль, циліндр 205 мм</t>
  </si>
  <si>
    <t>"Забава", смаки : ананас, полуниця, лимон, апельсин, циліндр 205 мм</t>
  </si>
  <si>
    <t>"Сосарик", смаки: апельсин, лимон, полуниця, вишня, яблуко, малина, ваніль, циліндр 205 мм</t>
  </si>
  <si>
    <t>"Кавунчик", смаки : кавун, диня, гарбуз, циліндр 205 мм</t>
  </si>
  <si>
    <t>"Коктейль", смаки : кола, мохито, пинья-коладо, "барбадос" (барбарис + грейпфрут), циліндр 205 мм</t>
  </si>
  <si>
    <t>"Фруктовий мікс", фруктово-ягідні смаки, циліндр 205 мм</t>
  </si>
  <si>
    <t>609В</t>
  </si>
  <si>
    <t xml:space="preserve">Асорті (12г) (601+603+607), фруктово-ягідні смаки, "екран" </t>
  </si>
  <si>
    <t>609F</t>
  </si>
  <si>
    <t>Асорті (12г) (601+603+607), фруктово-ягідні смаки, пакет</t>
  </si>
  <si>
    <t>"Солодашко", смаки : кола+ваниль, апельсин+ваніль, полуниця+молоко, яблуко+ваніль, груша+ваніль, циліндр 205 мм з жовтою кришкою</t>
  </si>
  <si>
    <t>"Україна", смаки : полуниця, яблуко, кавун, циліндр 205 мм з жовтою кришкою (+ 1 "Серце" 50г)</t>
  </si>
  <si>
    <t>"СОСКА" (діаметр - 26 мм, вага нетто 1 шт. - 12 г)</t>
  </si>
  <si>
    <t>614F</t>
  </si>
  <si>
    <t>фруктово-ягідні смаки, пакет</t>
  </si>
  <si>
    <t>Фруктово-ягідні смаки, циліндр 110 мм</t>
  </si>
  <si>
    <t>"ПОСОХ", фруктово-ягідні смаки</t>
  </si>
  <si>
    <t>800</t>
  </si>
  <si>
    <t>(48г), циліндр</t>
  </si>
  <si>
    <t>"ОЛІВЕЦЬ", фруктово-ягідні смаки</t>
  </si>
  <si>
    <t>міді, 25 г, Циліндр 170 мм</t>
  </si>
  <si>
    <t>міні, 15 г, Циліндр 110 мм</t>
  </si>
  <si>
    <t>на паличці, 11 г, Цилиндр 170 мм</t>
  </si>
  <si>
    <t>Фігурна карамель : квіти, кошики з квітами (з ароматом троянди)</t>
  </si>
  <si>
    <t>"Троянда", циліндр 225 мм</t>
  </si>
  <si>
    <t xml:space="preserve"> ---</t>
  </si>
  <si>
    <t>"Кошик з трояндами", цил. 110 мм</t>
  </si>
  <si>
    <t>"Кошик з трояндами", цил. 225 мм</t>
  </si>
  <si>
    <t>Фігурна карамель на паличці</t>
  </si>
  <si>
    <t>"Roks-Smile" (126 г), фрукт.-ягід. смаки, дисплей "Універсал"</t>
  </si>
  <si>
    <t>"Звірі" (126 г), фруктово-ягідні смаки, дисплей "Універсал"</t>
  </si>
  <si>
    <t>"Панда" (126 г), фруктово-ягідні смаки, дисплей "Універсал"</t>
  </si>
  <si>
    <t>"Мурка" (80г) на паличці, фруктово-ягідні смаки, дисплей "Універсал"</t>
  </si>
  <si>
    <t>"Козаки" (126г) на паличці, фруктово-ягідні смаки, дисплей "Універсал"</t>
  </si>
  <si>
    <t>"Сердечко" (8,5 г), фруктово-ягідні смаки, циліндр 205 мм</t>
  </si>
  <si>
    <t>"Серце" (50г), смаки : вишня, малина, полуниця, дисплей "Універсал"</t>
  </si>
  <si>
    <t>621У</t>
  </si>
  <si>
    <t>"Серце"-"Україна" (50г), смаки : яблуко, полуниця, кавун; дисплей "Універсал"</t>
  </si>
  <si>
    <t>"Тюльпан" (50г), смаки : вишня, малина, полуниця, дисплей "Універсал"</t>
  </si>
  <si>
    <t>"Сердечко" (8,5г) на паличці, фруктово-ягідні смаки, картонна підставка</t>
  </si>
  <si>
    <t>"Серце" (82,5г) вите, смаки : вишня, малина, полуниця, дисплей "Універсал"</t>
  </si>
  <si>
    <t>"Серце" (126г) вите, смаки : вишня, малина, полуниця, дисплей "Універсал"</t>
  </si>
  <si>
    <t>626У</t>
  </si>
  <si>
    <t>"Серце"-"Україна" (126г) вите, смаки : яблуко, полуниця, кавун; блок</t>
  </si>
  <si>
    <t xml:space="preserve">"Равлик" (35г), фруктово-ягідні смаки, цил. 170 мм </t>
  </si>
  <si>
    <r>
      <t>"Lollynames" (</t>
    </r>
    <r>
      <rPr>
        <b/>
        <sz val="10"/>
        <rFont val="Arial Narrow"/>
        <family val="2"/>
        <charset val="204"/>
      </rPr>
      <t>90г</t>
    </r>
    <r>
      <rPr>
        <sz val="10"/>
        <rFont val="Arial Narrow"/>
        <family val="2"/>
        <charset val="204"/>
      </rPr>
      <t>), фрукт.-ягід. смаки, дисплей "Універсал"</t>
    </r>
  </si>
  <si>
    <t>924У</t>
  </si>
  <si>
    <t>"Lollynames" ("Серце"-"Слава Україні (126 г) + "Равлик"-"Героям слава" (126г)), смаки: яблуко, полуниця, кавун, дисплей "Універсал"</t>
  </si>
  <si>
    <t>"Равлик" (82,5г), фруктово-ягідні смаки, дисплей "Універсал"</t>
  </si>
  <si>
    <t>"Равлик" (126г), фруктово-ягідні смаки, дисплей "Універсал"</t>
  </si>
  <si>
    <t xml:space="preserve">"Зігзаг" (36г), фруктово-ягідні смаки, цил. 170 мм </t>
  </si>
  <si>
    <t>"Веселка" (60г) на паличці, фрукт.-ягід. смаки, дисплей "Універсал"</t>
  </si>
  <si>
    <t>"Буравчик"(17г), фрукт.-ягід. смаки, цил. 170мм</t>
  </si>
  <si>
    <t>"Змійка" (35г), фрукт.-ягід. смаки, цил. 170мм</t>
  </si>
  <si>
    <t>"Ялинка" (80г), фруктово-ягідні смаки, дисплей "Універсал"</t>
  </si>
  <si>
    <t>"Асорті" фігурне (12г), цил. 205мм</t>
  </si>
  <si>
    <t>"Асорті" фігурне (12г), піраміда "ялинка"</t>
  </si>
  <si>
    <t>Асорті "Веселушки" (8,5г), цил. 205мм</t>
  </si>
  <si>
    <t>Фігурна карамель на паличці (продовження)</t>
  </si>
  <si>
    <t>"Звірята" (60г), смаки: фруктово-ягідні, дисплей "Універсал"</t>
  </si>
  <si>
    <t>"Кавун" (80г), смак кавуна, дисплей "Універсал"</t>
  </si>
  <si>
    <t xml:space="preserve"> "Півень" (130г), фруктово-ягідні смаки, дисплей "Універсал"</t>
  </si>
  <si>
    <t xml:space="preserve"> "Тризуб" (80г), фруктово-ягідні смаки, дисплей "Універсал"</t>
  </si>
  <si>
    <t>"Петюня" (23г), фруктово-ягідні смаки, дисплей "Універсал"</t>
  </si>
  <si>
    <t>"Роза" (+ "Квітка", "Метелик") (80г) на паличці, смаки : троянда, лимон, апельсин, дисплей "Універсал"</t>
  </si>
  <si>
    <t>"Веселушки" з вітаміном С (8,5г) на паличці, фруктово-ягідні смаки, картонна підставка</t>
  </si>
  <si>
    <t>"Яблуко" (+"Груша", "Виноград", "Полуниця") (80г) на паличці, смаки : яблуко, груша, виноград, полуниця, дисплей "Універсал"</t>
  </si>
  <si>
    <t>"ЗD-Квіти" (110г) на паличці, фруктово-ягідні смаки, дисплей "Універсал"</t>
  </si>
  <si>
    <t>"Пірати" (8,5г) на паличці, смаки: кола, лимон, картонна підставка</t>
  </si>
  <si>
    <t>995</t>
  </si>
  <si>
    <t>"Кавун" круглий (126г) на паличці, смак кавуна, дисплей "Універсал"</t>
  </si>
  <si>
    <t>"Ко-Ко" (80г) на паличці, фрукт.-ягідні смаки, дисплей</t>
  </si>
  <si>
    <t>"Жуки" (80г) на паличці, фрукт.-ягідні смаки, дисплей</t>
  </si>
  <si>
    <t>АСОРТІ</t>
  </si>
  <si>
    <t>004</t>
  </si>
  <si>
    <t>Асорті фігурне "ПРИБУЛЬЦІ" (12 г) на паличці, бокс</t>
  </si>
  <si>
    <t>005</t>
  </si>
  <si>
    <t>Асорті фігурне "Жахи" ("Будинок жахів") (8,5 г) на паличці, бокс</t>
  </si>
  <si>
    <t>015</t>
  </si>
  <si>
    <t>Асорті, пакет, з магнітом (герої "Маша и Медведь")</t>
  </si>
  <si>
    <t>018</t>
  </si>
  <si>
    <t>Асорті, піраміда "ялинка"</t>
  </si>
  <si>
    <t>019</t>
  </si>
  <si>
    <t>Асорті (кулька 12г на паличці), зі штрих-кодом, піраміда "ялинка"</t>
  </si>
  <si>
    <t>025</t>
  </si>
  <si>
    <t>Асорті фігурне, пакет, з магнітом (герої "Маша и Медведь")</t>
  </si>
  <si>
    <t>080</t>
  </si>
  <si>
    <t>Асорті на паличці : 8,5г ("Веселушки", "Пірати", "Жахи"), піраміда "ялинка"</t>
  </si>
  <si>
    <t>"БЕЗ ЦУКРУ"</t>
  </si>
  <si>
    <t>На ізомальті та сорбіті, фрукт.-ягід. смаки, пакет</t>
  </si>
  <si>
    <t>На ізомальті та сорбіті, смаки лимона, апельсина, яблука та фрукт.-ягід. з охолоджуючим ефектом, коробочки (30г) в шоу-боксі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</si>
</sst>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/>
    <xf numFmtId="0" fontId="2" fillId="0" borderId="5" xfId="0" applyFont="1" applyBorder="1" applyAlignment="1"/>
    <xf numFmtId="0" fontId="3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49" fontId="2" fillId="3" borderId="7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64" fontId="7" fillId="3" borderId="8" xfId="0" quotePrefix="1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/>
    </xf>
    <xf numFmtId="2" fontId="7" fillId="3" borderId="9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2" fillId="3" borderId="7" xfId="0" applyFont="1" applyFill="1" applyBorder="1" applyAlignment="1">
      <alignment horizontal="center" vertical="center"/>
    </xf>
    <xf numFmtId="0" fontId="7" fillId="3" borderId="8" xfId="0" quotePrefix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/>
    <xf numFmtId="0" fontId="6" fillId="2" borderId="9" xfId="0" applyFont="1" applyFill="1" applyBorder="1" applyAlignment="1"/>
    <xf numFmtId="49" fontId="2" fillId="2" borderId="7" xfId="0" applyNumberFormat="1" applyFont="1" applyFill="1" applyBorder="1" applyAlignment="1">
      <alignment horizontal="center" vertical="center"/>
    </xf>
    <xf numFmtId="164" fontId="7" fillId="2" borderId="8" xfId="0" quotePrefix="1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/>
    <xf numFmtId="0" fontId="6" fillId="4" borderId="13" xfId="0" applyFont="1" applyFill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8" xfId="0" applyFont="1" applyBorder="1" applyAlignment="1"/>
    <xf numFmtId="0" fontId="6" fillId="0" borderId="9" xfId="0" applyFont="1" applyBorder="1" applyAlignment="1"/>
    <xf numFmtId="2" fontId="7" fillId="3" borderId="8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/>
    <xf numFmtId="0" fontId="6" fillId="0" borderId="9" xfId="0" applyFont="1" applyFill="1" applyBorder="1" applyAlignment="1"/>
    <xf numFmtId="0" fontId="2" fillId="3" borderId="4" xfId="0" applyFont="1" applyFill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64" fontId="7" fillId="0" borderId="8" xfId="0" quotePrefix="1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7" fillId="5" borderId="8" xfId="0" applyNumberFormat="1" applyFont="1" applyFill="1" applyBorder="1" applyAlignment="1">
      <alignment horizontal="center" vertical="center"/>
    </xf>
    <xf numFmtId="2" fontId="7" fillId="5" borderId="9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164" fontId="7" fillId="6" borderId="8" xfId="0" applyNumberFormat="1" applyFont="1" applyFill="1" applyBorder="1" applyAlignment="1">
      <alignment horizontal="center" vertical="center"/>
    </xf>
    <xf numFmtId="2" fontId="2" fillId="6" borderId="8" xfId="0" applyNumberFormat="1" applyFont="1" applyFill="1" applyBorder="1" applyAlignment="1">
      <alignment horizontal="center" vertical="center"/>
    </xf>
    <xf numFmtId="2" fontId="7" fillId="6" borderId="8" xfId="0" applyNumberFormat="1" applyFont="1" applyFill="1" applyBorder="1" applyAlignment="1">
      <alignment horizontal="center" vertical="center"/>
    </xf>
    <xf numFmtId="2" fontId="7" fillId="6" borderId="16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2" fontId="7" fillId="6" borderId="9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7" fillId="7" borderId="5" xfId="0" quotePrefix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2" fontId="2" fillId="7" borderId="5" xfId="0" applyNumberFormat="1" applyFont="1" applyFill="1" applyBorder="1" applyAlignment="1">
      <alignment horizontal="center" vertical="center"/>
    </xf>
    <xf numFmtId="2" fontId="7" fillId="7" borderId="5" xfId="0" applyNumberFormat="1" applyFont="1" applyFill="1" applyBorder="1" applyAlignment="1">
      <alignment horizontal="center" vertical="center"/>
    </xf>
    <xf numFmtId="2" fontId="7" fillId="7" borderId="6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/>
    </xf>
    <xf numFmtId="2" fontId="8" fillId="5" borderId="8" xfId="0" applyNumberFormat="1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4" fontId="7" fillId="5" borderId="5" xfId="0" applyNumberFormat="1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2" fontId="8" fillId="5" borderId="5" xfId="0" applyNumberFormat="1" applyFont="1" applyFill="1" applyBorder="1" applyAlignment="1">
      <alignment horizontal="center" vertical="center"/>
    </xf>
    <xf numFmtId="2" fontId="7" fillId="5" borderId="6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10</xdr:col>
      <xdr:colOff>514350</xdr:colOff>
      <xdr:row>2</xdr:row>
      <xdr:rowOff>127000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150" y="1266825"/>
          <a:ext cx="8953500" cy="412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ru-RU" sz="22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Карамель “Рокс”</a:t>
          </a:r>
          <a:r>
            <a:rPr lang="ru-RU" sz="20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    </a:t>
          </a:r>
          <a:r>
            <a:rPr lang="ru-RU" sz="1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Прайс-лист на 08.06.2015 р.             </a:t>
          </a:r>
          <a:r>
            <a:rPr lang="ru-RU" sz="16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Стор. 1</a:t>
          </a:r>
        </a:p>
      </xdr:txBody>
    </xdr:sp>
    <xdr:clientData/>
  </xdr:twoCellAnchor>
  <xdr:twoCellAnchor>
    <xdr:from>
      <xdr:col>0</xdr:col>
      <xdr:colOff>85725</xdr:colOff>
      <xdr:row>59</xdr:row>
      <xdr:rowOff>66675</xdr:rowOff>
    </xdr:from>
    <xdr:to>
      <xdr:col>10</xdr:col>
      <xdr:colOff>514350</xdr:colOff>
      <xdr:row>61</xdr:row>
      <xdr:rowOff>142875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85725" y="15392400"/>
          <a:ext cx="8924925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0" anchor="t"/>
        <a:lstStyle/>
        <a:p>
          <a:pPr algn="ctr" rtl="0">
            <a:defRPr sz="1000"/>
          </a:pPr>
          <a:r>
            <a:rPr lang="ru-RU" sz="22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Карамель “Рокс”</a:t>
          </a:r>
          <a:r>
            <a:rPr lang="ru-RU" sz="20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    </a:t>
          </a:r>
          <a:r>
            <a:rPr lang="ru-RU" sz="1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Прайс-лист на 08.06.2015 р.             </a:t>
          </a:r>
          <a:r>
            <a:rPr lang="ru-RU" sz="16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Стор. 2</a:t>
          </a:r>
        </a:p>
      </xdr:txBody>
    </xdr:sp>
    <xdr:clientData/>
  </xdr:twoCellAnchor>
  <xdr:twoCellAnchor>
    <xdr:from>
      <xdr:col>0</xdr:col>
      <xdr:colOff>123825</xdr:colOff>
      <xdr:row>116</xdr:row>
      <xdr:rowOff>6350</xdr:rowOff>
    </xdr:from>
    <xdr:to>
      <xdr:col>10</xdr:col>
      <xdr:colOff>552450</xdr:colOff>
      <xdr:row>116</xdr:row>
      <xdr:rowOff>6350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123825" y="30448250"/>
          <a:ext cx="8924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ru-RU" sz="2200" b="1" i="0" strike="noStrike">
              <a:solidFill>
                <a:srgbClr val="000000"/>
              </a:solidFill>
              <a:latin typeface="Times New Roman Cyr"/>
            </a:rPr>
            <a:t>Мармелад “Рокс”</a:t>
          </a:r>
          <a:r>
            <a:rPr lang="ru-RU" sz="2000" b="1" i="0" strike="noStrike">
              <a:solidFill>
                <a:srgbClr val="000000"/>
              </a:solidFill>
              <a:latin typeface="Times New Roman Cyr"/>
            </a:rPr>
            <a:t>        </a:t>
          </a:r>
          <a:r>
            <a:rPr lang="ru-RU" sz="1600" b="1" i="0" strike="noStrike">
              <a:solidFill>
                <a:srgbClr val="000000"/>
              </a:solidFill>
              <a:latin typeface="Times New Roman Cyr"/>
            </a:rPr>
            <a:t>Прайс-лист на  12.09.2006 р. </a:t>
          </a:r>
        </a:p>
        <a:p>
          <a:pPr algn="ctr" rtl="0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Cyr"/>
            </a:rPr>
            <a:t>Від СПД - без ПДВ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10</xdr:col>
      <xdr:colOff>228600</xdr:colOff>
      <xdr:row>4</xdr:row>
      <xdr:rowOff>257174</xdr:rowOff>
    </xdr:to>
    <xdr:sp macro="" textlink="">
      <xdr:nvSpPr>
        <xdr:cNvPr id="5" name="Text Box 34"/>
        <xdr:cNvSpPr txBox="1">
          <a:spLocks noChangeArrowheads="1"/>
        </xdr:cNvSpPr>
      </xdr:nvSpPr>
      <xdr:spPr bwMode="auto">
        <a:xfrm>
          <a:off x="114300" y="485775"/>
          <a:ext cx="6210300" cy="4190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uk-UA" sz="1000" b="1" i="0" u="none" strike="noStrike" baseline="0">
              <a:solidFill>
                <a:srgbClr val="000000"/>
              </a:solidFill>
              <a:latin typeface="Arial Narrow" pitchFamily="34" charset="0"/>
              <a:cs typeface="Times New Roman Cyr"/>
            </a:rPr>
            <a:t>*** Виготовлена з натуральних інгредієнтів (барвників та ароматизаторів) *** Термін придатності - 24 місяці ***</a:t>
          </a:r>
        </a:p>
      </xdr:txBody>
    </xdr:sp>
    <xdr:clientData/>
  </xdr:twoCellAnchor>
  <xdr:twoCellAnchor>
    <xdr:from>
      <xdr:col>0</xdr:col>
      <xdr:colOff>85725</xdr:colOff>
      <xdr:row>116</xdr:row>
      <xdr:rowOff>3175</xdr:rowOff>
    </xdr:from>
    <xdr:to>
      <xdr:col>10</xdr:col>
      <xdr:colOff>542925</xdr:colOff>
      <xdr:row>116</xdr:row>
      <xdr:rowOff>3175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85725" y="30445075"/>
          <a:ext cx="8953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ru-RU" sz="22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Карамель “Рокс”</a:t>
          </a:r>
          <a:r>
            <a:rPr lang="ru-RU" sz="20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    </a:t>
          </a:r>
          <a:r>
            <a:rPr lang="ru-RU" sz="1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Прайс-лист на 15.05.2015 р.             </a:t>
          </a:r>
          <a:r>
            <a:rPr lang="ru-RU" sz="16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Стор. 3</a:t>
          </a:r>
        </a:p>
      </xdr:txBody>
    </xdr:sp>
    <xdr:clientData/>
  </xdr:twoCellAnchor>
  <xdr:twoCellAnchor>
    <xdr:from>
      <xdr:col>0</xdr:col>
      <xdr:colOff>142875</xdr:colOff>
      <xdr:row>116</xdr:row>
      <xdr:rowOff>0</xdr:rowOff>
    </xdr:from>
    <xdr:to>
      <xdr:col>10</xdr:col>
      <xdr:colOff>552450</xdr:colOff>
      <xdr:row>116</xdr:row>
      <xdr:rowOff>0</xdr:rowOff>
    </xdr:to>
    <xdr:sp macro="" textlink="">
      <xdr:nvSpPr>
        <xdr:cNvPr id="7" name="Text Box 34"/>
        <xdr:cNvSpPr txBox="1">
          <a:spLocks noChangeArrowheads="1"/>
        </xdr:cNvSpPr>
      </xdr:nvSpPr>
      <xdr:spPr bwMode="auto">
        <a:xfrm>
          <a:off x="142875" y="30441900"/>
          <a:ext cx="89058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 Narrow"/>
            </a:rPr>
            <a:t>*** Виготовлена з натуральних інгредієнтів (барвників та ароматизаторів) *** Термін придатності - 24 місяці ***</a:t>
          </a:r>
        </a:p>
      </xdr:txBody>
    </xdr:sp>
    <xdr:clientData/>
  </xdr:twoCellAnchor>
  <xdr:twoCellAnchor>
    <xdr:from>
      <xdr:col>0</xdr:col>
      <xdr:colOff>85725</xdr:colOff>
      <xdr:row>117</xdr:row>
      <xdr:rowOff>104775</xdr:rowOff>
    </xdr:from>
    <xdr:to>
      <xdr:col>10</xdr:col>
      <xdr:colOff>542925</xdr:colOff>
      <xdr:row>119</xdr:row>
      <xdr:rowOff>127000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85725" y="30708600"/>
          <a:ext cx="8953500" cy="346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ru-RU" sz="22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Карамель “Рокс”</a:t>
          </a:r>
          <a:r>
            <a:rPr lang="ru-RU" sz="20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    </a:t>
          </a:r>
          <a:r>
            <a:rPr lang="ru-RU" sz="1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Прайс-лист на 08.06.2015 р.             </a:t>
          </a:r>
          <a:r>
            <a:rPr lang="ru-RU" sz="16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Стор. 3</a:t>
          </a:r>
        </a:p>
      </xdr:txBody>
    </xdr:sp>
    <xdr:clientData/>
  </xdr:twoCellAnchor>
  <xdr:twoCellAnchor>
    <xdr:from>
      <xdr:col>0</xdr:col>
      <xdr:colOff>142875</xdr:colOff>
      <xdr:row>119</xdr:row>
      <xdr:rowOff>123825</xdr:rowOff>
    </xdr:from>
    <xdr:to>
      <xdr:col>10</xdr:col>
      <xdr:colOff>552450</xdr:colOff>
      <xdr:row>121</xdr:row>
      <xdr:rowOff>114300</xdr:rowOff>
    </xdr:to>
    <xdr:sp macro="" textlink="">
      <xdr:nvSpPr>
        <xdr:cNvPr id="9" name="Text Box 34"/>
        <xdr:cNvSpPr txBox="1">
          <a:spLocks noChangeArrowheads="1"/>
        </xdr:cNvSpPr>
      </xdr:nvSpPr>
      <xdr:spPr bwMode="auto">
        <a:xfrm>
          <a:off x="142875" y="31051500"/>
          <a:ext cx="8905875" cy="314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 Narrow"/>
            </a:rPr>
            <a:t>*** Виготовлена з натуральних інгредієнтів (барвників та ароматизаторів) *** Термін придатності - 24 місяці ***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49"/>
  <sheetViews>
    <sheetView tabSelected="1" topLeftCell="A165" workbookViewId="0">
      <selection activeCell="N4" sqref="N4"/>
    </sheetView>
  </sheetViews>
  <sheetFormatPr defaultRowHeight="12.75" x14ac:dyDescent="0.2"/>
  <cols>
    <col min="1" max="10" width="9.140625" style="16"/>
    <col min="11" max="11" width="9.140625" style="16" customWidth="1"/>
    <col min="12" max="16384" width="9.140625" style="16"/>
  </cols>
  <sheetData>
    <row r="5" spans="1:14" ht="26.25" customHeight="1" thickBot="1" x14ac:dyDescent="0.25"/>
    <row r="6" spans="1:14" s="19" customFormat="1" ht="42" customHeight="1" x14ac:dyDescent="0.25">
      <c r="A6" s="8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/>
      <c r="G6" s="1" t="s">
        <v>5</v>
      </c>
      <c r="H6" s="17"/>
      <c r="I6" s="17"/>
      <c r="J6" s="1" t="s">
        <v>6</v>
      </c>
      <c r="K6" s="18"/>
    </row>
    <row r="7" spans="1:14" ht="26.25" thickBot="1" x14ac:dyDescent="0.25">
      <c r="A7" s="2"/>
      <c r="B7" s="3"/>
      <c r="C7" s="3"/>
      <c r="D7" s="3"/>
      <c r="E7" s="20" t="s">
        <v>7</v>
      </c>
      <c r="F7" s="20" t="s">
        <v>8</v>
      </c>
      <c r="G7" s="20" t="s">
        <v>9</v>
      </c>
      <c r="H7" s="20" t="s">
        <v>7</v>
      </c>
      <c r="I7" s="20" t="s">
        <v>8</v>
      </c>
      <c r="J7" s="20" t="s">
        <v>10</v>
      </c>
      <c r="K7" s="21" t="s">
        <v>7</v>
      </c>
    </row>
    <row r="8" spans="1:14" ht="23.25" customHeight="1" x14ac:dyDescent="0.2">
      <c r="A8" s="22" t="s">
        <v>11</v>
      </c>
      <c r="B8" s="23"/>
      <c r="C8" s="23"/>
      <c r="D8" s="23"/>
      <c r="E8" s="23"/>
      <c r="F8" s="23"/>
      <c r="G8" s="23"/>
      <c r="H8" s="23"/>
      <c r="I8" s="23"/>
      <c r="J8" s="24"/>
      <c r="K8" s="25"/>
    </row>
    <row r="9" spans="1:14" s="34" customFormat="1" ht="76.5" x14ac:dyDescent="0.2">
      <c r="A9" s="26" t="s">
        <v>12</v>
      </c>
      <c r="B9" s="4" t="s">
        <v>13</v>
      </c>
      <c r="C9" s="27" t="s">
        <v>14</v>
      </c>
      <c r="D9" s="27">
        <v>16</v>
      </c>
      <c r="E9" s="28">
        <v>0.3</v>
      </c>
      <c r="F9" s="29">
        <f>E9*D9</f>
        <v>4.8</v>
      </c>
      <c r="G9" s="30" t="s">
        <v>14</v>
      </c>
      <c r="H9" s="31">
        <f>ROUND(I9/D9,2)</f>
        <v>25.13</v>
      </c>
      <c r="I9" s="32">
        <v>402.04</v>
      </c>
      <c r="J9" s="30" t="s">
        <v>14</v>
      </c>
      <c r="K9" s="33">
        <v>29.9</v>
      </c>
    </row>
    <row r="10" spans="1:14" s="34" customFormat="1" ht="76.5" x14ac:dyDescent="0.2">
      <c r="A10" s="35">
        <v>101</v>
      </c>
      <c r="B10" s="5" t="s">
        <v>15</v>
      </c>
      <c r="C10" s="36" t="s">
        <v>14</v>
      </c>
      <c r="D10" s="36">
        <v>10</v>
      </c>
      <c r="E10" s="28">
        <v>1</v>
      </c>
      <c r="F10" s="29">
        <f>E10*D10</f>
        <v>10</v>
      </c>
      <c r="G10" s="37" t="s">
        <v>14</v>
      </c>
      <c r="H10" s="31">
        <f>ROUND(I10/D10,2)</f>
        <v>80.040000000000006</v>
      </c>
      <c r="I10" s="32">
        <v>800.36</v>
      </c>
      <c r="J10" s="30">
        <v>0.25</v>
      </c>
      <c r="K10" s="33" t="s">
        <v>14</v>
      </c>
    </row>
    <row r="11" spans="1:14" s="34" customFormat="1" ht="51" x14ac:dyDescent="0.2">
      <c r="A11" s="38">
        <v>810</v>
      </c>
      <c r="B11" s="6" t="s">
        <v>16</v>
      </c>
      <c r="C11" s="39">
        <v>12</v>
      </c>
      <c r="D11" s="39">
        <v>8</v>
      </c>
      <c r="E11" s="40">
        <v>1.38</v>
      </c>
      <c r="F11" s="40">
        <f>E11*D11</f>
        <v>11.04</v>
      </c>
      <c r="G11" s="41">
        <f>ROUND(H11/C11,2)</f>
        <v>9.4</v>
      </c>
      <c r="H11" s="42">
        <f>ROUND(I11/D11,2)</f>
        <v>112.76</v>
      </c>
      <c r="I11" s="43">
        <v>902.09</v>
      </c>
      <c r="J11" s="41">
        <v>12.2</v>
      </c>
      <c r="K11" s="44" t="s">
        <v>14</v>
      </c>
    </row>
    <row r="12" spans="1:14" ht="102" x14ac:dyDescent="0.2">
      <c r="A12" s="38">
        <v>99</v>
      </c>
      <c r="B12" s="6" t="s">
        <v>17</v>
      </c>
      <c r="C12" s="39">
        <v>40</v>
      </c>
      <c r="D12" s="39">
        <v>4</v>
      </c>
      <c r="E12" s="40">
        <v>0.34</v>
      </c>
      <c r="F12" s="40">
        <f>E12*D12</f>
        <v>1.36</v>
      </c>
      <c r="G12" s="41">
        <f>ROUND(H12/C12,2)</f>
        <v>0.93</v>
      </c>
      <c r="H12" s="42">
        <f>ROUND(I12/D12,2)</f>
        <v>37.159999999999997</v>
      </c>
      <c r="I12" s="43">
        <v>148.63999999999999</v>
      </c>
      <c r="J12" s="41">
        <v>1.25</v>
      </c>
      <c r="K12" s="44" t="s">
        <v>18</v>
      </c>
    </row>
    <row r="13" spans="1:14" ht="26.25" customHeight="1" x14ac:dyDescent="0.2">
      <c r="A13" s="45" t="s">
        <v>19</v>
      </c>
      <c r="B13" s="46"/>
      <c r="C13" s="46"/>
      <c r="D13" s="46"/>
      <c r="E13" s="46"/>
      <c r="F13" s="46"/>
      <c r="G13" s="46"/>
      <c r="H13" s="46"/>
      <c r="I13" s="46"/>
      <c r="J13" s="47"/>
      <c r="K13" s="48"/>
    </row>
    <row r="14" spans="1:14" s="34" customFormat="1" ht="89.25" x14ac:dyDescent="0.2">
      <c r="A14" s="49" t="s">
        <v>20</v>
      </c>
      <c r="B14" s="6" t="s">
        <v>21</v>
      </c>
      <c r="C14" s="39">
        <v>27</v>
      </c>
      <c r="D14" s="39">
        <v>4</v>
      </c>
      <c r="E14" s="50">
        <v>1.35</v>
      </c>
      <c r="F14" s="40">
        <f t="shared" ref="F14:F38" si="0">E14*D14</f>
        <v>5.4</v>
      </c>
      <c r="G14" s="41">
        <f t="shared" ref="G14:H38" si="1">ROUND(H14/C14,2)</f>
        <v>6.65</v>
      </c>
      <c r="H14" s="42">
        <f t="shared" si="1"/>
        <v>179.58</v>
      </c>
      <c r="I14" s="43">
        <v>718.3</v>
      </c>
      <c r="J14" s="51">
        <v>8.65</v>
      </c>
      <c r="K14" s="44" t="s">
        <v>14</v>
      </c>
    </row>
    <row r="15" spans="1:14" ht="114.75" x14ac:dyDescent="0.2">
      <c r="A15" s="38" t="s">
        <v>22</v>
      </c>
      <c r="B15" s="6" t="s">
        <v>23</v>
      </c>
      <c r="C15" s="39">
        <v>27</v>
      </c>
      <c r="D15" s="39">
        <v>4</v>
      </c>
      <c r="E15" s="50">
        <v>1.35</v>
      </c>
      <c r="F15" s="40">
        <f t="shared" si="0"/>
        <v>5.4</v>
      </c>
      <c r="G15" s="41">
        <f t="shared" si="1"/>
        <v>6.65</v>
      </c>
      <c r="H15" s="42">
        <f t="shared" si="1"/>
        <v>179.58</v>
      </c>
      <c r="I15" s="43">
        <v>718.3</v>
      </c>
      <c r="J15" s="51">
        <v>8.65</v>
      </c>
      <c r="K15" s="44" t="s">
        <v>14</v>
      </c>
      <c r="L15" s="34"/>
      <c r="M15" s="34"/>
      <c r="N15" s="34"/>
    </row>
    <row r="16" spans="1:14" s="34" customFormat="1" ht="102" x14ac:dyDescent="0.2">
      <c r="A16" s="38">
        <v>22</v>
      </c>
      <c r="B16" s="6" t="s">
        <v>24</v>
      </c>
      <c r="C16" s="39">
        <v>27</v>
      </c>
      <c r="D16" s="39">
        <v>4</v>
      </c>
      <c r="E16" s="50">
        <v>1.35</v>
      </c>
      <c r="F16" s="40">
        <f t="shared" si="0"/>
        <v>5.4</v>
      </c>
      <c r="G16" s="41">
        <f t="shared" si="1"/>
        <v>6.65</v>
      </c>
      <c r="H16" s="42">
        <f t="shared" si="1"/>
        <v>179.58</v>
      </c>
      <c r="I16" s="43">
        <v>718.3</v>
      </c>
      <c r="J16" s="51">
        <v>8.65</v>
      </c>
      <c r="K16" s="44" t="s">
        <v>14</v>
      </c>
    </row>
    <row r="17" spans="1:14" ht="102" x14ac:dyDescent="0.2">
      <c r="A17" s="38">
        <v>24</v>
      </c>
      <c r="B17" s="6" t="s">
        <v>25</v>
      </c>
      <c r="C17" s="39">
        <v>27</v>
      </c>
      <c r="D17" s="39">
        <v>4</v>
      </c>
      <c r="E17" s="40">
        <v>2.4300000000000002</v>
      </c>
      <c r="F17" s="40">
        <f t="shared" si="0"/>
        <v>9.7200000000000006</v>
      </c>
      <c r="G17" s="41">
        <f t="shared" si="1"/>
        <v>10.57</v>
      </c>
      <c r="H17" s="42">
        <f t="shared" si="1"/>
        <v>285.38</v>
      </c>
      <c r="I17" s="43">
        <v>1141.51</v>
      </c>
      <c r="J17" s="41">
        <v>13.75</v>
      </c>
      <c r="K17" s="44" t="s">
        <v>14</v>
      </c>
      <c r="L17" s="34"/>
      <c r="M17" s="34"/>
      <c r="N17" s="34"/>
    </row>
    <row r="18" spans="1:14" ht="114.75" x14ac:dyDescent="0.2">
      <c r="A18" s="38" t="s">
        <v>26</v>
      </c>
      <c r="B18" s="6" t="s">
        <v>27</v>
      </c>
      <c r="C18" s="39">
        <v>27</v>
      </c>
      <c r="D18" s="39">
        <v>4</v>
      </c>
      <c r="E18" s="40">
        <v>2.4300000000000002</v>
      </c>
      <c r="F18" s="40">
        <f t="shared" si="0"/>
        <v>9.7200000000000006</v>
      </c>
      <c r="G18" s="41">
        <f t="shared" si="1"/>
        <v>10.68</v>
      </c>
      <c r="H18" s="42">
        <f t="shared" si="1"/>
        <v>288.26</v>
      </c>
      <c r="I18" s="43">
        <v>1153.04</v>
      </c>
      <c r="J18" s="41">
        <v>13.9</v>
      </c>
      <c r="K18" s="44" t="s">
        <v>14</v>
      </c>
      <c r="L18" s="34"/>
      <c r="M18" s="34"/>
      <c r="N18" s="34"/>
    </row>
    <row r="19" spans="1:14" s="34" customFormat="1" ht="102" x14ac:dyDescent="0.2">
      <c r="A19" s="49" t="s">
        <v>28</v>
      </c>
      <c r="B19" s="6" t="s">
        <v>29</v>
      </c>
      <c r="C19" s="39">
        <v>27</v>
      </c>
      <c r="D19" s="39">
        <v>4</v>
      </c>
      <c r="E19" s="50">
        <v>2.2200000000000002</v>
      </c>
      <c r="F19" s="40">
        <f t="shared" si="0"/>
        <v>8.8800000000000008</v>
      </c>
      <c r="G19" s="41">
        <f t="shared" si="1"/>
        <v>7.8</v>
      </c>
      <c r="H19" s="42">
        <f t="shared" si="1"/>
        <v>210.68</v>
      </c>
      <c r="I19" s="43">
        <v>842.7</v>
      </c>
      <c r="J19" s="41">
        <v>10.15</v>
      </c>
      <c r="K19" s="44" t="s">
        <v>14</v>
      </c>
    </row>
    <row r="20" spans="1:14" ht="114.75" x14ac:dyDescent="0.2">
      <c r="A20" s="38">
        <v>26</v>
      </c>
      <c r="B20" s="6" t="s">
        <v>30</v>
      </c>
      <c r="C20" s="39">
        <v>20</v>
      </c>
      <c r="D20" s="39">
        <v>4</v>
      </c>
      <c r="E20" s="40">
        <v>2</v>
      </c>
      <c r="F20" s="40">
        <f t="shared" si="0"/>
        <v>8</v>
      </c>
      <c r="G20" s="41">
        <f t="shared" si="1"/>
        <v>11.29</v>
      </c>
      <c r="H20" s="42">
        <f t="shared" si="1"/>
        <v>225.86</v>
      </c>
      <c r="I20" s="43">
        <v>903.44</v>
      </c>
      <c r="J20" s="41">
        <v>14.7</v>
      </c>
      <c r="K20" s="44" t="s">
        <v>14</v>
      </c>
      <c r="L20" s="34"/>
      <c r="M20" s="34"/>
      <c r="N20" s="34"/>
    </row>
    <row r="21" spans="1:14" ht="114.75" x14ac:dyDescent="0.2">
      <c r="A21" s="49" t="s">
        <v>31</v>
      </c>
      <c r="B21" s="6" t="s">
        <v>32</v>
      </c>
      <c r="C21" s="39">
        <v>27</v>
      </c>
      <c r="D21" s="39">
        <v>4</v>
      </c>
      <c r="E21" s="50">
        <v>2.2200000000000002</v>
      </c>
      <c r="F21" s="40">
        <f t="shared" si="0"/>
        <v>8.8800000000000008</v>
      </c>
      <c r="G21" s="41">
        <f t="shared" si="1"/>
        <v>8.4499999999999993</v>
      </c>
      <c r="H21" s="42">
        <f t="shared" si="1"/>
        <v>228.14</v>
      </c>
      <c r="I21" s="43">
        <v>912.54</v>
      </c>
      <c r="J21" s="41">
        <v>11</v>
      </c>
      <c r="K21" s="44" t="s">
        <v>14</v>
      </c>
      <c r="L21" s="34"/>
      <c r="M21" s="34"/>
      <c r="N21" s="34"/>
    </row>
    <row r="22" spans="1:14" ht="102" x14ac:dyDescent="0.2">
      <c r="A22" s="38">
        <v>30</v>
      </c>
      <c r="B22" s="6" t="s">
        <v>33</v>
      </c>
      <c r="C22" s="39">
        <v>20</v>
      </c>
      <c r="D22" s="39">
        <v>4</v>
      </c>
      <c r="E22" s="40">
        <v>2</v>
      </c>
      <c r="F22" s="40">
        <f t="shared" si="0"/>
        <v>8</v>
      </c>
      <c r="G22" s="41">
        <f t="shared" si="1"/>
        <v>10.99</v>
      </c>
      <c r="H22" s="42">
        <f t="shared" si="1"/>
        <v>219.82</v>
      </c>
      <c r="I22" s="43">
        <v>879.28</v>
      </c>
      <c r="J22" s="41">
        <v>14.3</v>
      </c>
      <c r="K22" s="44" t="s">
        <v>14</v>
      </c>
      <c r="L22" s="34"/>
      <c r="M22" s="34"/>
      <c r="N22" s="34"/>
    </row>
    <row r="23" spans="1:14" ht="76.5" x14ac:dyDescent="0.2">
      <c r="A23" s="38">
        <v>41</v>
      </c>
      <c r="B23" s="6" t="s">
        <v>34</v>
      </c>
      <c r="C23" s="39">
        <v>50</v>
      </c>
      <c r="D23" s="39">
        <v>4</v>
      </c>
      <c r="E23" s="40">
        <v>3</v>
      </c>
      <c r="F23" s="40">
        <f t="shared" si="0"/>
        <v>12</v>
      </c>
      <c r="G23" s="41">
        <f t="shared" si="1"/>
        <v>6.39</v>
      </c>
      <c r="H23" s="42">
        <f t="shared" si="1"/>
        <v>319.37</v>
      </c>
      <c r="I23" s="43">
        <v>1277.49</v>
      </c>
      <c r="J23" s="41">
        <v>8.3000000000000007</v>
      </c>
      <c r="K23" s="44" t="s">
        <v>14</v>
      </c>
      <c r="L23" s="34"/>
      <c r="M23" s="34"/>
      <c r="N23" s="34"/>
    </row>
    <row r="24" spans="1:14" s="34" customFormat="1" ht="76.5" x14ac:dyDescent="0.2">
      <c r="A24" s="38">
        <v>55</v>
      </c>
      <c r="B24" s="6" t="s">
        <v>35</v>
      </c>
      <c r="C24" s="39">
        <v>20</v>
      </c>
      <c r="D24" s="39">
        <v>4</v>
      </c>
      <c r="E24" s="40">
        <v>2</v>
      </c>
      <c r="F24" s="40">
        <f t="shared" si="0"/>
        <v>8</v>
      </c>
      <c r="G24" s="41">
        <f t="shared" si="1"/>
        <v>9.4700000000000006</v>
      </c>
      <c r="H24" s="42">
        <f t="shared" si="1"/>
        <v>189.44</v>
      </c>
      <c r="I24" s="43">
        <v>757.77</v>
      </c>
      <c r="J24" s="51">
        <v>12.3</v>
      </c>
      <c r="K24" s="44" t="s">
        <v>14</v>
      </c>
    </row>
    <row r="25" spans="1:14" s="34" customFormat="1" ht="76.5" x14ac:dyDescent="0.2">
      <c r="A25" s="38">
        <v>56</v>
      </c>
      <c r="B25" s="6" t="s">
        <v>36</v>
      </c>
      <c r="C25" s="39">
        <v>20</v>
      </c>
      <c r="D25" s="39">
        <v>4</v>
      </c>
      <c r="E25" s="40">
        <v>2</v>
      </c>
      <c r="F25" s="40">
        <f t="shared" si="0"/>
        <v>8</v>
      </c>
      <c r="G25" s="41">
        <f t="shared" si="1"/>
        <v>10.36</v>
      </c>
      <c r="H25" s="42">
        <f t="shared" si="1"/>
        <v>207.22</v>
      </c>
      <c r="I25" s="43">
        <v>828.89</v>
      </c>
      <c r="J25" s="51">
        <v>13.45</v>
      </c>
      <c r="K25" s="44" t="s">
        <v>14</v>
      </c>
    </row>
    <row r="26" spans="1:14" ht="102" x14ac:dyDescent="0.2">
      <c r="A26" s="38">
        <v>57</v>
      </c>
      <c r="B26" s="6" t="s">
        <v>37</v>
      </c>
      <c r="C26" s="39">
        <v>20</v>
      </c>
      <c r="D26" s="39">
        <v>4</v>
      </c>
      <c r="E26" s="40">
        <v>2</v>
      </c>
      <c r="F26" s="40">
        <f t="shared" si="0"/>
        <v>8</v>
      </c>
      <c r="G26" s="41">
        <f t="shared" si="1"/>
        <v>12.95</v>
      </c>
      <c r="H26" s="42">
        <f t="shared" si="1"/>
        <v>259</v>
      </c>
      <c r="I26" s="43">
        <v>1035.99</v>
      </c>
      <c r="J26" s="41">
        <v>16.850000000000001</v>
      </c>
      <c r="K26" s="44" t="s">
        <v>14</v>
      </c>
      <c r="L26" s="34"/>
      <c r="M26" s="34"/>
      <c r="N26" s="34"/>
    </row>
    <row r="27" spans="1:14" ht="102" x14ac:dyDescent="0.2">
      <c r="A27" s="38">
        <v>62</v>
      </c>
      <c r="B27" s="6" t="s">
        <v>38</v>
      </c>
      <c r="C27" s="39">
        <v>27</v>
      </c>
      <c r="D27" s="39">
        <v>4</v>
      </c>
      <c r="E27" s="40">
        <v>1.89</v>
      </c>
      <c r="F27" s="40">
        <f t="shared" si="0"/>
        <v>7.56</v>
      </c>
      <c r="G27" s="41">
        <f t="shared" si="1"/>
        <v>9.8699999999999992</v>
      </c>
      <c r="H27" s="42">
        <f t="shared" si="1"/>
        <v>266.41000000000003</v>
      </c>
      <c r="I27" s="43">
        <v>1065.6400000000001</v>
      </c>
      <c r="J27" s="41">
        <v>12.85</v>
      </c>
      <c r="K27" s="44" t="s">
        <v>14</v>
      </c>
      <c r="L27" s="34"/>
      <c r="M27" s="34"/>
      <c r="N27" s="34"/>
    </row>
    <row r="28" spans="1:14" ht="89.25" x14ac:dyDescent="0.2">
      <c r="A28" s="38">
        <v>82</v>
      </c>
      <c r="B28" s="6" t="s">
        <v>39</v>
      </c>
      <c r="C28" s="39">
        <v>27</v>
      </c>
      <c r="D28" s="39">
        <v>4</v>
      </c>
      <c r="E28" s="40">
        <v>1.89</v>
      </c>
      <c r="F28" s="40">
        <f t="shared" si="0"/>
        <v>7.56</v>
      </c>
      <c r="G28" s="41">
        <f t="shared" si="1"/>
        <v>8.8800000000000008</v>
      </c>
      <c r="H28" s="42">
        <f t="shared" si="1"/>
        <v>239.77</v>
      </c>
      <c r="I28" s="43">
        <v>959.08</v>
      </c>
      <c r="J28" s="41">
        <v>11.55</v>
      </c>
      <c r="K28" s="44" t="s">
        <v>14</v>
      </c>
      <c r="L28" s="34"/>
      <c r="M28" s="34"/>
      <c r="N28" s="34"/>
    </row>
    <row r="29" spans="1:14" ht="76.5" x14ac:dyDescent="0.2">
      <c r="A29" s="38">
        <v>85</v>
      </c>
      <c r="B29" s="6" t="s">
        <v>40</v>
      </c>
      <c r="C29" s="39">
        <v>20</v>
      </c>
      <c r="D29" s="39">
        <v>4</v>
      </c>
      <c r="E29" s="40">
        <v>2.6</v>
      </c>
      <c r="F29" s="40">
        <f t="shared" si="0"/>
        <v>10.4</v>
      </c>
      <c r="G29" s="41">
        <f t="shared" si="1"/>
        <v>10.24</v>
      </c>
      <c r="H29" s="42">
        <f t="shared" si="1"/>
        <v>204.75</v>
      </c>
      <c r="I29" s="43">
        <v>819.01</v>
      </c>
      <c r="J29" s="41">
        <v>13.3</v>
      </c>
      <c r="K29" s="44" t="s">
        <v>14</v>
      </c>
      <c r="L29" s="34"/>
      <c r="M29" s="34"/>
      <c r="N29" s="34"/>
    </row>
    <row r="30" spans="1:14" ht="102" x14ac:dyDescent="0.2">
      <c r="A30" s="49" t="s">
        <v>41</v>
      </c>
      <c r="B30" s="6" t="s">
        <v>42</v>
      </c>
      <c r="C30" s="39">
        <v>27</v>
      </c>
      <c r="D30" s="39">
        <v>4</v>
      </c>
      <c r="E30" s="40">
        <v>2.16</v>
      </c>
      <c r="F30" s="40">
        <f t="shared" si="0"/>
        <v>8.64</v>
      </c>
      <c r="G30" s="41">
        <f t="shared" si="1"/>
        <v>8.65</v>
      </c>
      <c r="H30" s="42">
        <f t="shared" si="1"/>
        <v>233.61</v>
      </c>
      <c r="I30" s="43">
        <v>934.42</v>
      </c>
      <c r="J30" s="41">
        <v>11.25</v>
      </c>
      <c r="K30" s="44" t="s">
        <v>14</v>
      </c>
      <c r="L30" s="34"/>
      <c r="M30" s="34"/>
      <c r="N30" s="34"/>
    </row>
    <row r="31" spans="1:14" ht="89.25" x14ac:dyDescent="0.2">
      <c r="A31" s="38">
        <v>89</v>
      </c>
      <c r="B31" s="6" t="s">
        <v>43</v>
      </c>
      <c r="C31" s="39">
        <v>27</v>
      </c>
      <c r="D31" s="39">
        <v>4</v>
      </c>
      <c r="E31" s="40">
        <v>2.16</v>
      </c>
      <c r="F31" s="40">
        <f t="shared" si="0"/>
        <v>8.64</v>
      </c>
      <c r="G31" s="41">
        <f t="shared" si="1"/>
        <v>8.84</v>
      </c>
      <c r="H31" s="42">
        <f t="shared" si="1"/>
        <v>238.72</v>
      </c>
      <c r="I31" s="43">
        <v>954.88</v>
      </c>
      <c r="J31" s="41">
        <v>11.5</v>
      </c>
      <c r="K31" s="44" t="s">
        <v>14</v>
      </c>
      <c r="L31" s="34"/>
      <c r="M31" s="34"/>
      <c r="N31" s="34"/>
    </row>
    <row r="32" spans="1:14" ht="102" x14ac:dyDescent="0.2">
      <c r="A32" s="38">
        <v>91</v>
      </c>
      <c r="B32" s="6" t="s">
        <v>44</v>
      </c>
      <c r="C32" s="39">
        <v>27</v>
      </c>
      <c r="D32" s="39">
        <v>4</v>
      </c>
      <c r="E32" s="40">
        <v>2.16</v>
      </c>
      <c r="F32" s="40">
        <f t="shared" si="0"/>
        <v>8.64</v>
      </c>
      <c r="G32" s="41">
        <f t="shared" si="1"/>
        <v>9.3800000000000008</v>
      </c>
      <c r="H32" s="42">
        <f t="shared" si="1"/>
        <v>253.37</v>
      </c>
      <c r="I32" s="43">
        <v>1013.47</v>
      </c>
      <c r="J32" s="41">
        <v>12.2</v>
      </c>
      <c r="K32" s="44" t="s">
        <v>14</v>
      </c>
      <c r="L32" s="34"/>
      <c r="M32" s="34"/>
      <c r="N32" s="34"/>
    </row>
    <row r="33" spans="1:14" ht="76.5" x14ac:dyDescent="0.2">
      <c r="A33" s="38">
        <v>92</v>
      </c>
      <c r="B33" s="6" t="s">
        <v>45</v>
      </c>
      <c r="C33" s="39">
        <v>20</v>
      </c>
      <c r="D33" s="39">
        <v>4</v>
      </c>
      <c r="E33" s="40">
        <v>2.2000000000000002</v>
      </c>
      <c r="F33" s="40">
        <f t="shared" si="0"/>
        <v>8.8000000000000007</v>
      </c>
      <c r="G33" s="41">
        <f t="shared" si="1"/>
        <v>13.27</v>
      </c>
      <c r="H33" s="42">
        <f t="shared" si="1"/>
        <v>265.36</v>
      </c>
      <c r="I33" s="43">
        <v>1061.45</v>
      </c>
      <c r="J33" s="41">
        <v>17.25</v>
      </c>
      <c r="K33" s="44" t="s">
        <v>14</v>
      </c>
      <c r="L33" s="34"/>
      <c r="M33" s="34"/>
      <c r="N33" s="34"/>
    </row>
    <row r="34" spans="1:14" ht="102" x14ac:dyDescent="0.2">
      <c r="A34" s="38">
        <v>95</v>
      </c>
      <c r="B34" s="6" t="s">
        <v>46</v>
      </c>
      <c r="C34" s="39">
        <v>20</v>
      </c>
      <c r="D34" s="39">
        <v>4</v>
      </c>
      <c r="E34" s="40">
        <v>2</v>
      </c>
      <c r="F34" s="40">
        <f t="shared" si="0"/>
        <v>8</v>
      </c>
      <c r="G34" s="41">
        <f t="shared" si="1"/>
        <v>12.34</v>
      </c>
      <c r="H34" s="42">
        <f t="shared" si="1"/>
        <v>246.76</v>
      </c>
      <c r="I34" s="43">
        <v>987.03</v>
      </c>
      <c r="J34" s="41">
        <v>16</v>
      </c>
      <c r="K34" s="44" t="s">
        <v>14</v>
      </c>
      <c r="L34" s="34"/>
      <c r="M34" s="34"/>
      <c r="N34" s="34"/>
    </row>
    <row r="35" spans="1:14" ht="102" x14ac:dyDescent="0.2">
      <c r="A35" s="38">
        <v>96</v>
      </c>
      <c r="B35" s="6" t="s">
        <v>47</v>
      </c>
      <c r="C35" s="39">
        <v>27</v>
      </c>
      <c r="D35" s="39">
        <v>4</v>
      </c>
      <c r="E35" s="40">
        <v>1.89</v>
      </c>
      <c r="F35" s="40">
        <f t="shared" si="0"/>
        <v>7.56</v>
      </c>
      <c r="G35" s="41">
        <f t="shared" si="1"/>
        <v>10.85</v>
      </c>
      <c r="H35" s="42">
        <f t="shared" si="1"/>
        <v>292.95</v>
      </c>
      <c r="I35" s="43">
        <v>1171.8</v>
      </c>
      <c r="J35" s="41">
        <v>14.1</v>
      </c>
      <c r="K35" s="44" t="s">
        <v>14</v>
      </c>
      <c r="L35" s="34"/>
      <c r="M35" s="34"/>
      <c r="N35" s="34"/>
    </row>
    <row r="36" spans="1:14" ht="89.25" x14ac:dyDescent="0.2">
      <c r="A36" s="38">
        <v>97</v>
      </c>
      <c r="B36" s="6" t="s">
        <v>48</v>
      </c>
      <c r="C36" s="39">
        <v>27</v>
      </c>
      <c r="D36" s="39">
        <v>4</v>
      </c>
      <c r="E36" s="40">
        <v>2.16</v>
      </c>
      <c r="F36" s="40">
        <f t="shared" si="0"/>
        <v>8.64</v>
      </c>
      <c r="G36" s="41">
        <f t="shared" si="1"/>
        <v>8.23</v>
      </c>
      <c r="H36" s="42">
        <f t="shared" si="1"/>
        <v>222.14</v>
      </c>
      <c r="I36" s="43">
        <v>888.55</v>
      </c>
      <c r="J36" s="41">
        <v>10.7</v>
      </c>
      <c r="K36" s="44" t="s">
        <v>14</v>
      </c>
      <c r="L36" s="34"/>
      <c r="M36" s="34"/>
      <c r="N36" s="34"/>
    </row>
    <row r="37" spans="1:14" ht="76.5" x14ac:dyDescent="0.2">
      <c r="A37" s="38">
        <v>98</v>
      </c>
      <c r="B37" s="6" t="s">
        <v>49</v>
      </c>
      <c r="C37" s="39">
        <v>27</v>
      </c>
      <c r="D37" s="39">
        <v>4</v>
      </c>
      <c r="E37" s="40">
        <v>2.16</v>
      </c>
      <c r="F37" s="40">
        <f t="shared" si="0"/>
        <v>8.64</v>
      </c>
      <c r="G37" s="41">
        <f t="shared" si="1"/>
        <v>10.130000000000001</v>
      </c>
      <c r="H37" s="42">
        <f t="shared" si="1"/>
        <v>273.38</v>
      </c>
      <c r="I37" s="43">
        <v>1093.53</v>
      </c>
      <c r="J37" s="41">
        <v>13.2</v>
      </c>
      <c r="K37" s="44" t="s">
        <v>14</v>
      </c>
      <c r="L37" s="34"/>
      <c r="M37" s="34"/>
      <c r="N37" s="34"/>
    </row>
    <row r="38" spans="1:14" ht="114.75" x14ac:dyDescent="0.2">
      <c r="A38" s="38" t="s">
        <v>50</v>
      </c>
      <c r="B38" s="6" t="s">
        <v>51</v>
      </c>
      <c r="C38" s="39">
        <v>20</v>
      </c>
      <c r="D38" s="39">
        <v>4</v>
      </c>
      <c r="E38" s="40">
        <v>2</v>
      </c>
      <c r="F38" s="40">
        <f t="shared" si="0"/>
        <v>8</v>
      </c>
      <c r="G38" s="41">
        <f t="shared" si="1"/>
        <v>11.29</v>
      </c>
      <c r="H38" s="42">
        <f t="shared" si="1"/>
        <v>225.86</v>
      </c>
      <c r="I38" s="43">
        <v>903.44</v>
      </c>
      <c r="J38" s="41">
        <v>14.7</v>
      </c>
      <c r="K38" s="44" t="s">
        <v>14</v>
      </c>
      <c r="L38" s="34"/>
      <c r="M38" s="34"/>
      <c r="N38" s="34"/>
    </row>
    <row r="39" spans="1:14" ht="24.75" customHeight="1" x14ac:dyDescent="0.2">
      <c r="A39" s="52" t="s">
        <v>52</v>
      </c>
      <c r="B39" s="53"/>
      <c r="C39" s="53"/>
      <c r="D39" s="53"/>
      <c r="E39" s="53"/>
      <c r="F39" s="53"/>
      <c r="G39" s="53"/>
      <c r="H39" s="53"/>
      <c r="I39" s="53"/>
      <c r="J39" s="54"/>
      <c r="K39" s="55"/>
    </row>
    <row r="40" spans="1:14" ht="18.75" customHeight="1" x14ac:dyDescent="0.2">
      <c r="A40" s="56" t="s">
        <v>53</v>
      </c>
      <c r="B40" s="57"/>
      <c r="C40" s="57"/>
      <c r="D40" s="57"/>
      <c r="E40" s="57"/>
      <c r="F40" s="57"/>
      <c r="G40" s="57"/>
      <c r="H40" s="57"/>
      <c r="I40" s="57"/>
      <c r="J40" s="58"/>
      <c r="K40" s="59"/>
    </row>
    <row r="41" spans="1:14" s="34" customFormat="1" ht="76.5" x14ac:dyDescent="0.2">
      <c r="A41" s="35" t="s">
        <v>54</v>
      </c>
      <c r="B41" s="4" t="s">
        <v>55</v>
      </c>
      <c r="C41" s="36" t="s">
        <v>14</v>
      </c>
      <c r="D41" s="27">
        <v>64</v>
      </c>
      <c r="E41" s="29">
        <v>0.13</v>
      </c>
      <c r="F41" s="29">
        <f>E41*D41</f>
        <v>8.32</v>
      </c>
      <c r="G41" s="30" t="s">
        <v>14</v>
      </c>
      <c r="H41" s="31">
        <f>ROUND(I41/D41,2)</f>
        <v>11.02</v>
      </c>
      <c r="I41" s="32">
        <v>705.33</v>
      </c>
      <c r="J41" s="30" t="s">
        <v>14</v>
      </c>
      <c r="K41" s="33">
        <v>13.4</v>
      </c>
    </row>
    <row r="42" spans="1:14" s="34" customFormat="1" ht="63.75" x14ac:dyDescent="0.2">
      <c r="A42" s="35" t="s">
        <v>56</v>
      </c>
      <c r="B42" s="5" t="s">
        <v>57</v>
      </c>
      <c r="C42" s="27">
        <v>450</v>
      </c>
      <c r="D42" s="27">
        <v>6</v>
      </c>
      <c r="E42" s="29">
        <v>1.17</v>
      </c>
      <c r="F42" s="29">
        <f>E42*D42</f>
        <v>7.02</v>
      </c>
      <c r="G42" s="30">
        <f>ROUND(H42/C42,2)</f>
        <v>0.22</v>
      </c>
      <c r="H42" s="60">
        <f>ROUND(I42/D42,2)</f>
        <v>98.55</v>
      </c>
      <c r="I42" s="32">
        <v>591.29999999999995</v>
      </c>
      <c r="J42" s="30">
        <v>0.3</v>
      </c>
      <c r="K42" s="61" t="s">
        <v>14</v>
      </c>
    </row>
    <row r="43" spans="1:14" s="34" customFormat="1" ht="89.25" x14ac:dyDescent="0.2">
      <c r="A43" s="35">
        <v>110</v>
      </c>
      <c r="B43" s="5" t="s">
        <v>58</v>
      </c>
      <c r="C43" s="36" t="s">
        <v>14</v>
      </c>
      <c r="D43" s="36">
        <v>1</v>
      </c>
      <c r="E43" s="28">
        <v>3.3</v>
      </c>
      <c r="F43" s="28">
        <v>3.3</v>
      </c>
      <c r="G43" s="37" t="s">
        <v>14</v>
      </c>
      <c r="H43" s="31">
        <f>ROUND(I43/D43,2)</f>
        <v>265.41000000000003</v>
      </c>
      <c r="I43" s="32">
        <v>265.41000000000003</v>
      </c>
      <c r="J43" s="30">
        <v>0.25</v>
      </c>
      <c r="K43" s="33" t="s">
        <v>14</v>
      </c>
    </row>
    <row r="44" spans="1:14" s="34" customFormat="1" ht="127.5" x14ac:dyDescent="0.2">
      <c r="A44" s="35">
        <v>112</v>
      </c>
      <c r="B44" s="4" t="s">
        <v>59</v>
      </c>
      <c r="C44" s="36" t="s">
        <v>14</v>
      </c>
      <c r="D44" s="36">
        <v>1</v>
      </c>
      <c r="E44" s="28">
        <v>2</v>
      </c>
      <c r="F44" s="28">
        <v>2</v>
      </c>
      <c r="G44" s="37" t="s">
        <v>14</v>
      </c>
      <c r="H44" s="31">
        <f>ROUND(I44/D44,2)</f>
        <v>163.88</v>
      </c>
      <c r="I44" s="32">
        <v>163.88</v>
      </c>
      <c r="J44" s="30">
        <v>0.25</v>
      </c>
      <c r="K44" s="33" t="s">
        <v>14</v>
      </c>
    </row>
    <row r="45" spans="1:14" s="34" customFormat="1" ht="153" x14ac:dyDescent="0.2">
      <c r="A45" s="35">
        <v>113</v>
      </c>
      <c r="B45" s="4" t="s">
        <v>60</v>
      </c>
      <c r="C45" s="36" t="s">
        <v>14</v>
      </c>
      <c r="D45" s="36">
        <v>1</v>
      </c>
      <c r="E45" s="28">
        <v>2</v>
      </c>
      <c r="F45" s="28">
        <v>2</v>
      </c>
      <c r="G45" s="37" t="s">
        <v>14</v>
      </c>
      <c r="H45" s="31">
        <f>ROUND(I45/D45,2)</f>
        <v>156.96</v>
      </c>
      <c r="I45" s="32">
        <v>156.96</v>
      </c>
      <c r="J45" s="30">
        <v>0.25</v>
      </c>
      <c r="K45" s="33" t="s">
        <v>14</v>
      </c>
    </row>
    <row r="46" spans="1:14" s="34" customFormat="1" ht="18.75" customHeight="1" x14ac:dyDescent="0.2">
      <c r="A46" s="62" t="s">
        <v>61</v>
      </c>
      <c r="B46" s="63"/>
      <c r="C46" s="63"/>
      <c r="D46" s="63"/>
      <c r="E46" s="63"/>
      <c r="F46" s="63"/>
      <c r="G46" s="63"/>
      <c r="H46" s="63"/>
      <c r="I46" s="63"/>
      <c r="J46" s="63"/>
      <c r="K46" s="64"/>
    </row>
    <row r="47" spans="1:14" s="34" customFormat="1" ht="25.5" x14ac:dyDescent="0.2">
      <c r="A47" s="35">
        <v>400</v>
      </c>
      <c r="B47" s="5" t="s">
        <v>62</v>
      </c>
      <c r="C47" s="36">
        <v>40</v>
      </c>
      <c r="D47" s="36">
        <v>4</v>
      </c>
      <c r="E47" s="28">
        <v>0.28000000000000003</v>
      </c>
      <c r="F47" s="28">
        <f>E47*D47</f>
        <v>1.1200000000000001</v>
      </c>
      <c r="G47" s="30">
        <f>ROUND(H47/C47,2)</f>
        <v>0.96</v>
      </c>
      <c r="H47" s="60">
        <f>ROUND(I47/D47,2)</f>
        <v>38.21</v>
      </c>
      <c r="I47" s="32">
        <v>152.85</v>
      </c>
      <c r="J47" s="30">
        <v>1.2</v>
      </c>
      <c r="K47" s="33" t="s">
        <v>14</v>
      </c>
    </row>
    <row r="48" spans="1:14" s="34" customFormat="1" ht="25.5" x14ac:dyDescent="0.2">
      <c r="A48" s="35">
        <v>403</v>
      </c>
      <c r="B48" s="5" t="s">
        <v>63</v>
      </c>
      <c r="C48" s="27">
        <v>150</v>
      </c>
      <c r="D48" s="27">
        <v>6</v>
      </c>
      <c r="E48" s="29">
        <v>1.05</v>
      </c>
      <c r="F48" s="29">
        <f>E48*D48</f>
        <v>6.3000000000000007</v>
      </c>
      <c r="G48" s="30">
        <f>ROUND(H48/C48,2)</f>
        <v>0.8</v>
      </c>
      <c r="H48" s="60">
        <f>ROUND(I48/D48,2)</f>
        <v>120.55</v>
      </c>
      <c r="I48" s="32">
        <v>723.31</v>
      </c>
      <c r="J48" s="30">
        <v>1</v>
      </c>
      <c r="K48" s="61" t="s">
        <v>14</v>
      </c>
    </row>
    <row r="49" spans="1:11" s="34" customFormat="1" ht="18.75" customHeight="1" x14ac:dyDescent="0.2">
      <c r="A49" s="62" t="s">
        <v>64</v>
      </c>
      <c r="B49" s="63"/>
      <c r="C49" s="63"/>
      <c r="D49" s="63"/>
      <c r="E49" s="63"/>
      <c r="F49" s="63"/>
      <c r="G49" s="63"/>
      <c r="H49" s="63"/>
      <c r="I49" s="63"/>
      <c r="J49" s="63"/>
      <c r="K49" s="64"/>
    </row>
    <row r="50" spans="1:11" s="34" customFormat="1" ht="25.5" x14ac:dyDescent="0.2">
      <c r="A50" s="35">
        <v>500</v>
      </c>
      <c r="B50" s="5" t="s">
        <v>62</v>
      </c>
      <c r="C50" s="36">
        <v>40</v>
      </c>
      <c r="D50" s="36">
        <v>4</v>
      </c>
      <c r="E50" s="28">
        <f>0.0135*40</f>
        <v>0.54</v>
      </c>
      <c r="F50" s="28">
        <f>E50*D50</f>
        <v>2.16</v>
      </c>
      <c r="G50" s="30">
        <f t="shared" ref="G50:H52" si="2">ROUND(H50/C50,2)</f>
        <v>1.46</v>
      </c>
      <c r="H50" s="60">
        <f t="shared" si="2"/>
        <v>58.45</v>
      </c>
      <c r="I50" s="32">
        <v>233.81</v>
      </c>
      <c r="J50" s="30">
        <v>1.9</v>
      </c>
      <c r="K50" s="33" t="s">
        <v>14</v>
      </c>
    </row>
    <row r="51" spans="1:11" s="34" customFormat="1" ht="25.5" x14ac:dyDescent="0.2">
      <c r="A51" s="35">
        <v>503</v>
      </c>
      <c r="B51" s="5" t="s">
        <v>63</v>
      </c>
      <c r="C51" s="36">
        <v>100</v>
      </c>
      <c r="D51" s="27">
        <v>6</v>
      </c>
      <c r="E51" s="29">
        <v>1.35</v>
      </c>
      <c r="F51" s="29">
        <f>E51*D51</f>
        <v>8.1000000000000014</v>
      </c>
      <c r="G51" s="30">
        <f t="shared" si="2"/>
        <v>1.32</v>
      </c>
      <c r="H51" s="60">
        <f t="shared" si="2"/>
        <v>132.44999999999999</v>
      </c>
      <c r="I51" s="32">
        <v>794.71</v>
      </c>
      <c r="J51" s="30">
        <v>1.75</v>
      </c>
      <c r="K51" s="61" t="s">
        <v>14</v>
      </c>
    </row>
    <row r="52" spans="1:11" s="34" customFormat="1" ht="114.75" x14ac:dyDescent="0.2">
      <c r="A52" s="35">
        <v>510</v>
      </c>
      <c r="B52" s="5" t="s">
        <v>65</v>
      </c>
      <c r="C52" s="36">
        <v>50</v>
      </c>
      <c r="D52" s="27">
        <v>6</v>
      </c>
      <c r="E52" s="29">
        <v>0.67500000000000004</v>
      </c>
      <c r="F52" s="29">
        <f>ROUND(E52*D52,2)</f>
        <v>4.05</v>
      </c>
      <c r="G52" s="30">
        <f t="shared" si="2"/>
        <v>2.12</v>
      </c>
      <c r="H52" s="60">
        <f t="shared" si="2"/>
        <v>105.93</v>
      </c>
      <c r="I52" s="32">
        <v>635.58000000000004</v>
      </c>
      <c r="J52" s="30">
        <v>2.6</v>
      </c>
      <c r="K52" s="61" t="s">
        <v>14</v>
      </c>
    </row>
    <row r="53" spans="1:11" s="34" customFormat="1" ht="18.75" customHeight="1" x14ac:dyDescent="0.2">
      <c r="A53" s="62" t="s">
        <v>66</v>
      </c>
      <c r="B53" s="63"/>
      <c r="C53" s="63"/>
      <c r="D53" s="63"/>
      <c r="E53" s="63"/>
      <c r="F53" s="63"/>
      <c r="G53" s="63"/>
      <c r="H53" s="63"/>
      <c r="I53" s="63"/>
      <c r="J53" s="63"/>
      <c r="K53" s="64"/>
    </row>
    <row r="54" spans="1:11" s="34" customFormat="1" ht="51.75" thickBot="1" x14ac:dyDescent="0.25">
      <c r="A54" s="65">
        <v>551</v>
      </c>
      <c r="B54" s="7" t="s">
        <v>67</v>
      </c>
      <c r="C54" s="66">
        <v>30</v>
      </c>
      <c r="D54" s="67">
        <v>4</v>
      </c>
      <c r="E54" s="68">
        <v>0.72</v>
      </c>
      <c r="F54" s="68">
        <f>ROUND(E54*D54,2)</f>
        <v>2.88</v>
      </c>
      <c r="G54" s="69">
        <f>ROUND(H54/C54,2)</f>
        <v>2.5499999999999998</v>
      </c>
      <c r="H54" s="70">
        <f>ROUND(I54/D54,2)</f>
        <v>76.55</v>
      </c>
      <c r="I54" s="71">
        <v>306.18</v>
      </c>
      <c r="J54" s="69">
        <v>3.1</v>
      </c>
      <c r="K54" s="72" t="s">
        <v>14</v>
      </c>
    </row>
    <row r="55" spans="1:11" s="34" customFormat="1" ht="13.5" customHeight="1" x14ac:dyDescent="0.2"/>
    <row r="56" spans="1:11" s="34" customFormat="1" ht="13.5" customHeight="1" x14ac:dyDescent="0.2"/>
    <row r="57" spans="1:11" s="34" customFormat="1" ht="13.5" customHeight="1" x14ac:dyDescent="0.2"/>
    <row r="58" spans="1:11" s="34" customFormat="1" ht="13.5" customHeight="1" x14ac:dyDescent="0.2"/>
    <row r="59" spans="1:11" s="34" customFormat="1" ht="13.5" customHeight="1" x14ac:dyDescent="0.2"/>
    <row r="60" spans="1:11" ht="17.25" customHeight="1" x14ac:dyDescent="0.2"/>
    <row r="61" spans="1:11" ht="11.25" customHeight="1" x14ac:dyDescent="0.2"/>
    <row r="62" spans="1:11" ht="13.5" customHeight="1" thickBot="1" x14ac:dyDescent="0.25"/>
    <row r="63" spans="1:11" ht="39" customHeight="1" x14ac:dyDescent="0.2">
      <c r="A63" s="8" t="s">
        <v>0</v>
      </c>
      <c r="B63" s="1" t="s">
        <v>1</v>
      </c>
      <c r="C63" s="1" t="s">
        <v>2</v>
      </c>
      <c r="D63" s="1" t="s">
        <v>3</v>
      </c>
      <c r="E63" s="1" t="s">
        <v>4</v>
      </c>
      <c r="F63" s="1"/>
      <c r="G63" s="1" t="s">
        <v>5</v>
      </c>
      <c r="H63" s="17"/>
      <c r="I63" s="73"/>
      <c r="J63" s="8" t="s">
        <v>6</v>
      </c>
      <c r="K63" s="18"/>
    </row>
    <row r="64" spans="1:11" ht="26.25" thickBot="1" x14ac:dyDescent="0.25">
      <c r="A64" s="2"/>
      <c r="B64" s="3"/>
      <c r="C64" s="3"/>
      <c r="D64" s="3"/>
      <c r="E64" s="20" t="s">
        <v>7</v>
      </c>
      <c r="F64" s="20" t="s">
        <v>8</v>
      </c>
      <c r="G64" s="20" t="s">
        <v>9</v>
      </c>
      <c r="H64" s="20" t="s">
        <v>7</v>
      </c>
      <c r="I64" s="74" t="s">
        <v>8</v>
      </c>
      <c r="J64" s="75" t="s">
        <v>10</v>
      </c>
      <c r="K64" s="21" t="s">
        <v>7</v>
      </c>
    </row>
    <row r="65" spans="1:11" ht="22.5" customHeight="1" x14ac:dyDescent="0.2">
      <c r="A65" s="52" t="s">
        <v>68</v>
      </c>
      <c r="B65" s="53"/>
      <c r="C65" s="53"/>
      <c r="D65" s="53"/>
      <c r="E65" s="53"/>
      <c r="F65" s="53"/>
      <c r="G65" s="53"/>
      <c r="H65" s="53"/>
      <c r="I65" s="53"/>
      <c r="J65" s="54"/>
      <c r="K65" s="55"/>
    </row>
    <row r="66" spans="1:11" s="34" customFormat="1" ht="114.75" x14ac:dyDescent="0.2">
      <c r="A66" s="35">
        <v>601</v>
      </c>
      <c r="B66" s="5" t="s">
        <v>69</v>
      </c>
      <c r="C66" s="36">
        <v>120</v>
      </c>
      <c r="D66" s="27">
        <v>6</v>
      </c>
      <c r="E66" s="29">
        <v>1.4</v>
      </c>
      <c r="F66" s="29">
        <f t="shared" ref="F66:F72" si="3">E66*D66</f>
        <v>8.3999999999999986</v>
      </c>
      <c r="G66" s="30">
        <f>ROUND(H66/C66,2)</f>
        <v>0.91</v>
      </c>
      <c r="H66" s="60">
        <f t="shared" ref="G66:H72" si="4">ROUND(I66/D66,2)</f>
        <v>109.05</v>
      </c>
      <c r="I66" s="32">
        <v>654.27</v>
      </c>
      <c r="J66" s="30">
        <v>1.25</v>
      </c>
      <c r="K66" s="61" t="s">
        <v>14</v>
      </c>
    </row>
    <row r="67" spans="1:11" s="34" customFormat="1" ht="140.25" x14ac:dyDescent="0.2">
      <c r="A67" s="35">
        <v>602</v>
      </c>
      <c r="B67" s="4" t="s">
        <v>70</v>
      </c>
      <c r="C67" s="36">
        <v>120</v>
      </c>
      <c r="D67" s="27">
        <v>6</v>
      </c>
      <c r="E67" s="29">
        <v>1.4</v>
      </c>
      <c r="F67" s="29">
        <f t="shared" si="3"/>
        <v>8.3999999999999986</v>
      </c>
      <c r="G67" s="30">
        <f t="shared" si="4"/>
        <v>0.91</v>
      </c>
      <c r="H67" s="60">
        <f t="shared" si="4"/>
        <v>109.05</v>
      </c>
      <c r="I67" s="32">
        <v>654.27</v>
      </c>
      <c r="J67" s="30">
        <v>1.25</v>
      </c>
      <c r="K67" s="61" t="s">
        <v>14</v>
      </c>
    </row>
    <row r="68" spans="1:11" s="34" customFormat="1" ht="21.75" customHeight="1" x14ac:dyDescent="0.2">
      <c r="A68" s="35">
        <v>603</v>
      </c>
      <c r="B68" s="4" t="s">
        <v>71</v>
      </c>
      <c r="C68" s="36">
        <v>120</v>
      </c>
      <c r="D68" s="27">
        <v>6</v>
      </c>
      <c r="E68" s="29">
        <v>1.4</v>
      </c>
      <c r="F68" s="29">
        <f t="shared" si="3"/>
        <v>8.3999999999999986</v>
      </c>
      <c r="G68" s="30">
        <f t="shared" si="4"/>
        <v>0.91</v>
      </c>
      <c r="H68" s="60">
        <f t="shared" si="4"/>
        <v>109.05</v>
      </c>
      <c r="I68" s="32">
        <v>654.27</v>
      </c>
      <c r="J68" s="30">
        <v>1.25</v>
      </c>
      <c r="K68" s="61" t="s">
        <v>14</v>
      </c>
    </row>
    <row r="69" spans="1:11" s="34" customFormat="1" ht="140.25" x14ac:dyDescent="0.2">
      <c r="A69" s="35">
        <v>605</v>
      </c>
      <c r="B69" s="4" t="s">
        <v>72</v>
      </c>
      <c r="C69" s="36">
        <v>120</v>
      </c>
      <c r="D69" s="27">
        <v>6</v>
      </c>
      <c r="E69" s="29">
        <v>1.4</v>
      </c>
      <c r="F69" s="29">
        <f t="shared" si="3"/>
        <v>8.3999999999999986</v>
      </c>
      <c r="G69" s="30">
        <f t="shared" si="4"/>
        <v>0.91</v>
      </c>
      <c r="H69" s="60">
        <f t="shared" si="4"/>
        <v>109.05</v>
      </c>
      <c r="I69" s="32">
        <v>654.27</v>
      </c>
      <c r="J69" s="30">
        <v>1.25</v>
      </c>
      <c r="K69" s="61" t="s">
        <v>14</v>
      </c>
    </row>
    <row r="70" spans="1:11" s="34" customFormat="1" ht="89.25" x14ac:dyDescent="0.2">
      <c r="A70" s="35">
        <v>606</v>
      </c>
      <c r="B70" s="4" t="s">
        <v>73</v>
      </c>
      <c r="C70" s="36">
        <v>120</v>
      </c>
      <c r="D70" s="27">
        <v>6</v>
      </c>
      <c r="E70" s="29">
        <v>1.4</v>
      </c>
      <c r="F70" s="29">
        <f>E70*D70</f>
        <v>8.3999999999999986</v>
      </c>
      <c r="G70" s="30">
        <f t="shared" si="4"/>
        <v>0.91</v>
      </c>
      <c r="H70" s="60">
        <f t="shared" si="4"/>
        <v>109.05</v>
      </c>
      <c r="I70" s="32">
        <v>654.27</v>
      </c>
      <c r="J70" s="30">
        <v>1.25</v>
      </c>
      <c r="K70" s="61" t="s">
        <v>14</v>
      </c>
    </row>
    <row r="71" spans="1:11" s="34" customFormat="1" ht="153" x14ac:dyDescent="0.2">
      <c r="A71" s="35">
        <v>607</v>
      </c>
      <c r="B71" s="4" t="s">
        <v>74</v>
      </c>
      <c r="C71" s="36">
        <v>120</v>
      </c>
      <c r="D71" s="27">
        <v>6</v>
      </c>
      <c r="E71" s="29">
        <v>1.4</v>
      </c>
      <c r="F71" s="29">
        <f>E71*D71</f>
        <v>8.3999999999999986</v>
      </c>
      <c r="G71" s="30">
        <f t="shared" si="4"/>
        <v>0.91</v>
      </c>
      <c r="H71" s="60">
        <f t="shared" si="4"/>
        <v>109.05</v>
      </c>
      <c r="I71" s="32">
        <v>654.27</v>
      </c>
      <c r="J71" s="30">
        <v>1.25</v>
      </c>
      <c r="K71" s="61" t="s">
        <v>14</v>
      </c>
    </row>
    <row r="72" spans="1:11" s="34" customFormat="1" ht="89.25" x14ac:dyDescent="0.2">
      <c r="A72" s="35">
        <v>608</v>
      </c>
      <c r="B72" s="4" t="s">
        <v>75</v>
      </c>
      <c r="C72" s="36">
        <v>120</v>
      </c>
      <c r="D72" s="36">
        <v>6</v>
      </c>
      <c r="E72" s="28">
        <v>1.4</v>
      </c>
      <c r="F72" s="29">
        <f t="shared" si="3"/>
        <v>8.3999999999999986</v>
      </c>
      <c r="G72" s="30">
        <f t="shared" si="4"/>
        <v>0.91</v>
      </c>
      <c r="H72" s="60">
        <f t="shared" si="4"/>
        <v>109.05</v>
      </c>
      <c r="I72" s="32">
        <v>654.27</v>
      </c>
      <c r="J72" s="30">
        <v>1.25</v>
      </c>
      <c r="K72" s="33" t="str">
        <f>K69</f>
        <v>--</v>
      </c>
    </row>
    <row r="73" spans="1:11" s="34" customFormat="1" ht="102" x14ac:dyDescent="0.2">
      <c r="A73" s="35" t="s">
        <v>76</v>
      </c>
      <c r="B73" s="4" t="s">
        <v>77</v>
      </c>
      <c r="C73" s="27" t="s">
        <v>14</v>
      </c>
      <c r="D73" s="27">
        <v>1</v>
      </c>
      <c r="E73" s="29">
        <v>4.5</v>
      </c>
      <c r="F73" s="29">
        <v>4.5</v>
      </c>
      <c r="G73" s="30" t="s">
        <v>14</v>
      </c>
      <c r="H73" s="31">
        <f>ROUND(I73/D73,2)</f>
        <v>310.81</v>
      </c>
      <c r="I73" s="32">
        <v>310.81</v>
      </c>
      <c r="J73" s="30">
        <v>1.1000000000000001</v>
      </c>
      <c r="K73" s="61" t="s">
        <v>14</v>
      </c>
    </row>
    <row r="74" spans="1:11" s="34" customFormat="1" ht="102" x14ac:dyDescent="0.2">
      <c r="A74" s="35" t="s">
        <v>78</v>
      </c>
      <c r="B74" s="4" t="s">
        <v>79</v>
      </c>
      <c r="C74" s="36" t="s">
        <v>14</v>
      </c>
      <c r="D74" s="36">
        <v>10</v>
      </c>
      <c r="E74" s="28">
        <v>1</v>
      </c>
      <c r="F74" s="29">
        <f>E74*D74</f>
        <v>10</v>
      </c>
      <c r="G74" s="30" t="s">
        <v>14</v>
      </c>
      <c r="H74" s="60">
        <f>ROUND(I74/D74,2)</f>
        <v>69.22</v>
      </c>
      <c r="I74" s="60">
        <v>692.22</v>
      </c>
      <c r="J74" s="30">
        <v>1</v>
      </c>
      <c r="K74" s="33" t="s">
        <v>14</v>
      </c>
    </row>
    <row r="75" spans="1:11" s="34" customFormat="1" ht="191.25" x14ac:dyDescent="0.2">
      <c r="A75" s="35">
        <v>660</v>
      </c>
      <c r="B75" s="4" t="s">
        <v>80</v>
      </c>
      <c r="C75" s="36">
        <v>120</v>
      </c>
      <c r="D75" s="27">
        <v>6</v>
      </c>
      <c r="E75" s="29">
        <v>1.4</v>
      </c>
      <c r="F75" s="29">
        <f>E75*D75</f>
        <v>8.3999999999999986</v>
      </c>
      <c r="G75" s="30">
        <f>ROUND(H75/C75,2)</f>
        <v>0.91</v>
      </c>
      <c r="H75" s="60">
        <f>ROUND(I75/D75,2)</f>
        <v>109.05</v>
      </c>
      <c r="I75" s="32">
        <v>654.27</v>
      </c>
      <c r="J75" s="30">
        <v>1.25</v>
      </c>
      <c r="K75" s="61" t="s">
        <v>14</v>
      </c>
    </row>
    <row r="76" spans="1:11" s="34" customFormat="1" ht="140.25" x14ac:dyDescent="0.2">
      <c r="A76" s="35">
        <v>670</v>
      </c>
      <c r="B76" s="4" t="s">
        <v>81</v>
      </c>
      <c r="C76" s="27">
        <v>120</v>
      </c>
      <c r="D76" s="27">
        <v>6</v>
      </c>
      <c r="E76" s="29">
        <v>1.4</v>
      </c>
      <c r="F76" s="29">
        <f>E76*D76</f>
        <v>8.3999999999999986</v>
      </c>
      <c r="G76" s="31">
        <f>ROUND(H76/C76,2)</f>
        <v>0.98</v>
      </c>
      <c r="H76" s="60">
        <f>ROUND(I76/D76,2)</f>
        <v>117.04</v>
      </c>
      <c r="I76" s="32">
        <v>702.26</v>
      </c>
      <c r="J76" s="30">
        <v>1.5</v>
      </c>
      <c r="K76" s="61" t="s">
        <v>14</v>
      </c>
    </row>
    <row r="77" spans="1:11" ht="21.75" customHeight="1" x14ac:dyDescent="0.2">
      <c r="A77" s="52" t="s">
        <v>82</v>
      </c>
      <c r="B77" s="53"/>
      <c r="C77" s="53"/>
      <c r="D77" s="53"/>
      <c r="E77" s="53"/>
      <c r="F77" s="53"/>
      <c r="G77" s="53"/>
      <c r="H77" s="53"/>
      <c r="I77" s="53"/>
      <c r="J77" s="54"/>
      <c r="K77" s="55"/>
    </row>
    <row r="78" spans="1:11" s="34" customFormat="1" ht="51" x14ac:dyDescent="0.2">
      <c r="A78" s="76" t="s">
        <v>83</v>
      </c>
      <c r="B78" s="9" t="s">
        <v>84</v>
      </c>
      <c r="C78" s="77" t="s">
        <v>14</v>
      </c>
      <c r="D78" s="77">
        <v>9</v>
      </c>
      <c r="E78" s="78">
        <v>1</v>
      </c>
      <c r="F78" s="79">
        <f>E78*D78</f>
        <v>9</v>
      </c>
      <c r="G78" s="80" t="s">
        <v>18</v>
      </c>
      <c r="H78" s="81">
        <f>ROUND(I78/D78,2)</f>
        <v>96.08</v>
      </c>
      <c r="I78" s="82">
        <v>864.74</v>
      </c>
      <c r="J78" s="80">
        <v>1.5</v>
      </c>
      <c r="K78" s="83" t="s">
        <v>14</v>
      </c>
    </row>
    <row r="79" spans="1:11" s="34" customFormat="1" ht="63.75" x14ac:dyDescent="0.2">
      <c r="A79" s="84">
        <v>615</v>
      </c>
      <c r="B79" s="9" t="s">
        <v>85</v>
      </c>
      <c r="C79" s="85">
        <v>40</v>
      </c>
      <c r="D79" s="85">
        <v>12</v>
      </c>
      <c r="E79" s="78">
        <v>0.48</v>
      </c>
      <c r="F79" s="79">
        <f>E79*D79</f>
        <v>5.76</v>
      </c>
      <c r="G79" s="80">
        <f>ROUND(H79/C79,2)</f>
        <v>1.42</v>
      </c>
      <c r="H79" s="81">
        <f>ROUND(I79/D79,2)</f>
        <v>56.97</v>
      </c>
      <c r="I79" s="82">
        <v>683.6</v>
      </c>
      <c r="J79" s="80">
        <v>1.9</v>
      </c>
      <c r="K79" s="83" t="s">
        <v>14</v>
      </c>
    </row>
    <row r="80" spans="1:11" ht="23.25" customHeight="1" x14ac:dyDescent="0.2">
      <c r="A80" s="52" t="s">
        <v>86</v>
      </c>
      <c r="B80" s="53"/>
      <c r="C80" s="53"/>
      <c r="D80" s="53"/>
      <c r="E80" s="53"/>
      <c r="F80" s="53"/>
      <c r="G80" s="53"/>
      <c r="H80" s="53"/>
      <c r="I80" s="53"/>
      <c r="J80" s="54"/>
      <c r="K80" s="55"/>
    </row>
    <row r="81" spans="1:11" ht="25.5" x14ac:dyDescent="0.2">
      <c r="A81" s="86" t="s">
        <v>87</v>
      </c>
      <c r="B81" s="10" t="s">
        <v>88</v>
      </c>
      <c r="C81" s="87">
        <v>41</v>
      </c>
      <c r="D81" s="87">
        <v>2</v>
      </c>
      <c r="E81" s="88">
        <v>1.968</v>
      </c>
      <c r="F81" s="88">
        <f>E81*D81</f>
        <v>3.9359999999999999</v>
      </c>
      <c r="G81" s="89">
        <f>ROUND(H81/C81,2)</f>
        <v>5.69</v>
      </c>
      <c r="H81" s="90">
        <f>ROUND(I81/D81,2)</f>
        <v>233.4</v>
      </c>
      <c r="I81" s="91">
        <v>466.79</v>
      </c>
      <c r="J81" s="89">
        <v>7.4</v>
      </c>
      <c r="K81" s="92" t="s">
        <v>18</v>
      </c>
    </row>
    <row r="82" spans="1:11" ht="21" customHeight="1" x14ac:dyDescent="0.2">
      <c r="A82" s="52" t="s">
        <v>89</v>
      </c>
      <c r="B82" s="53"/>
      <c r="C82" s="53"/>
      <c r="D82" s="53"/>
      <c r="E82" s="53"/>
      <c r="F82" s="53"/>
      <c r="G82" s="53"/>
      <c r="H82" s="53"/>
      <c r="I82" s="53"/>
      <c r="J82" s="54"/>
      <c r="K82" s="55"/>
    </row>
    <row r="83" spans="1:11" s="34" customFormat="1" ht="51" x14ac:dyDescent="0.2">
      <c r="A83" s="84">
        <v>802</v>
      </c>
      <c r="B83" s="11" t="s">
        <v>90</v>
      </c>
      <c r="C83" s="77">
        <v>75</v>
      </c>
      <c r="D83" s="77">
        <v>6</v>
      </c>
      <c r="E83" s="79">
        <v>1.87</v>
      </c>
      <c r="F83" s="79">
        <f>E83*D83</f>
        <v>11.22</v>
      </c>
      <c r="G83" s="80">
        <f t="shared" ref="G83:H85" si="5">ROUND(H83/C83,2)</f>
        <v>1.93</v>
      </c>
      <c r="H83" s="93">
        <f t="shared" si="5"/>
        <v>144.87</v>
      </c>
      <c r="I83" s="82">
        <v>869.19</v>
      </c>
      <c r="J83" s="80">
        <v>2.5499999999999998</v>
      </c>
      <c r="K83" s="83" t="s">
        <v>14</v>
      </c>
    </row>
    <row r="84" spans="1:11" s="34" customFormat="1" ht="38.25" x14ac:dyDescent="0.2">
      <c r="A84" s="84">
        <v>804</v>
      </c>
      <c r="B84" s="11" t="s">
        <v>91</v>
      </c>
      <c r="C84" s="85">
        <v>75</v>
      </c>
      <c r="D84" s="77">
        <v>12</v>
      </c>
      <c r="E84" s="79">
        <v>1.1200000000000001</v>
      </c>
      <c r="F84" s="79">
        <f>E84*D84</f>
        <v>13.440000000000001</v>
      </c>
      <c r="G84" s="80">
        <f t="shared" si="5"/>
        <v>1.22</v>
      </c>
      <c r="H84" s="93">
        <f t="shared" si="5"/>
        <v>91.17</v>
      </c>
      <c r="I84" s="82">
        <v>1094.05</v>
      </c>
      <c r="J84" s="80">
        <v>1.75</v>
      </c>
      <c r="K84" s="83" t="s">
        <v>14</v>
      </c>
    </row>
    <row r="85" spans="1:11" s="34" customFormat="1" ht="63.75" x14ac:dyDescent="0.2">
      <c r="A85" s="84">
        <v>820</v>
      </c>
      <c r="B85" s="11" t="s">
        <v>92</v>
      </c>
      <c r="C85" s="85">
        <v>100</v>
      </c>
      <c r="D85" s="77">
        <v>6</v>
      </c>
      <c r="E85" s="79">
        <v>1.1000000000000001</v>
      </c>
      <c r="F85" s="79">
        <f>E85*D85</f>
        <v>6.6000000000000005</v>
      </c>
      <c r="G85" s="80">
        <f t="shared" si="5"/>
        <v>1.08</v>
      </c>
      <c r="H85" s="93">
        <f t="shared" si="5"/>
        <v>107.97</v>
      </c>
      <c r="I85" s="82">
        <v>647.82000000000005</v>
      </c>
      <c r="J85" s="80">
        <v>1.4</v>
      </c>
      <c r="K85" s="83" t="s">
        <v>18</v>
      </c>
    </row>
    <row r="86" spans="1:11" ht="20.25" customHeight="1" x14ac:dyDescent="0.2">
      <c r="A86" s="52" t="s">
        <v>93</v>
      </c>
      <c r="B86" s="53"/>
      <c r="C86" s="53"/>
      <c r="D86" s="53"/>
      <c r="E86" s="53"/>
      <c r="F86" s="53"/>
      <c r="G86" s="53"/>
      <c r="H86" s="53"/>
      <c r="I86" s="53"/>
      <c r="J86" s="54"/>
      <c r="K86" s="55"/>
    </row>
    <row r="87" spans="1:11" s="34" customFormat="1" ht="51" x14ac:dyDescent="0.2">
      <c r="A87" s="84">
        <v>902</v>
      </c>
      <c r="B87" s="11" t="s">
        <v>94</v>
      </c>
      <c r="C87" s="77">
        <v>1</v>
      </c>
      <c r="D87" s="77">
        <v>12</v>
      </c>
      <c r="E87" s="79">
        <v>0.23</v>
      </c>
      <c r="F87" s="79">
        <f>E87*D87</f>
        <v>2.7600000000000002</v>
      </c>
      <c r="G87" s="80" t="s">
        <v>95</v>
      </c>
      <c r="H87" s="81">
        <f>ROUND(I87/D87,2)</f>
        <v>31.86</v>
      </c>
      <c r="I87" s="82">
        <v>382.33</v>
      </c>
      <c r="J87" s="94" t="s">
        <v>14</v>
      </c>
      <c r="K87" s="95">
        <v>39.799999999999997</v>
      </c>
    </row>
    <row r="88" spans="1:11" s="34" customFormat="1" ht="51" x14ac:dyDescent="0.2">
      <c r="A88" s="84">
        <v>912</v>
      </c>
      <c r="B88" s="11" t="s">
        <v>96</v>
      </c>
      <c r="C88" s="77">
        <v>1</v>
      </c>
      <c r="D88" s="77">
        <v>12</v>
      </c>
      <c r="E88" s="79">
        <v>0.5</v>
      </c>
      <c r="F88" s="79">
        <f>E88*D88</f>
        <v>6</v>
      </c>
      <c r="G88" s="80" t="s">
        <v>95</v>
      </c>
      <c r="H88" s="81">
        <f>ROUND(I88/D88,2)</f>
        <v>60.86</v>
      </c>
      <c r="I88" s="82">
        <v>730.27</v>
      </c>
      <c r="J88" s="94" t="s">
        <v>14</v>
      </c>
      <c r="K88" s="95">
        <v>76.099999999999994</v>
      </c>
    </row>
    <row r="89" spans="1:11" s="34" customFormat="1" ht="51" x14ac:dyDescent="0.2">
      <c r="A89" s="84">
        <v>914</v>
      </c>
      <c r="B89" s="11" t="s">
        <v>97</v>
      </c>
      <c r="C89" s="77">
        <v>1</v>
      </c>
      <c r="D89" s="77">
        <v>6</v>
      </c>
      <c r="E89" s="79">
        <v>0.9</v>
      </c>
      <c r="F89" s="79">
        <f>E89*D89</f>
        <v>5.4</v>
      </c>
      <c r="G89" s="80" t="s">
        <v>95</v>
      </c>
      <c r="H89" s="81">
        <f>ROUND(I89/D89,2)</f>
        <v>88.79</v>
      </c>
      <c r="I89" s="82">
        <v>532.76</v>
      </c>
      <c r="J89" s="94" t="s">
        <v>14</v>
      </c>
      <c r="K89" s="95">
        <v>111</v>
      </c>
    </row>
    <row r="90" spans="1:11" ht="20.25" customHeight="1" x14ac:dyDescent="0.2">
      <c r="A90" s="52" t="s">
        <v>98</v>
      </c>
      <c r="B90" s="53"/>
      <c r="C90" s="53"/>
      <c r="D90" s="53"/>
      <c r="E90" s="53"/>
      <c r="F90" s="53"/>
      <c r="G90" s="53"/>
      <c r="H90" s="53"/>
      <c r="I90" s="53"/>
      <c r="J90" s="54"/>
      <c r="K90" s="55"/>
    </row>
    <row r="91" spans="1:11" s="34" customFormat="1" ht="89.25" x14ac:dyDescent="0.2">
      <c r="A91" s="84">
        <v>555</v>
      </c>
      <c r="B91" s="9" t="s">
        <v>99</v>
      </c>
      <c r="C91" s="77">
        <v>20</v>
      </c>
      <c r="D91" s="77">
        <v>2</v>
      </c>
      <c r="E91" s="79">
        <v>2.52</v>
      </c>
      <c r="F91" s="79">
        <f>ROUND(E91*D91,2)</f>
        <v>5.04</v>
      </c>
      <c r="G91" s="80">
        <f t="shared" ref="G91:H105" si="6">ROUND(H91/C91,2)</f>
        <v>7.86</v>
      </c>
      <c r="H91" s="93">
        <f t="shared" si="6"/>
        <v>157.25</v>
      </c>
      <c r="I91" s="82">
        <v>314.49</v>
      </c>
      <c r="J91" s="80">
        <v>10.25</v>
      </c>
      <c r="K91" s="83" t="s">
        <v>14</v>
      </c>
    </row>
    <row r="92" spans="1:11" s="34" customFormat="1" ht="102" x14ac:dyDescent="0.2">
      <c r="A92" s="84">
        <v>556</v>
      </c>
      <c r="B92" s="9" t="s">
        <v>100</v>
      </c>
      <c r="C92" s="77">
        <v>20</v>
      </c>
      <c r="D92" s="77">
        <v>2</v>
      </c>
      <c r="E92" s="79">
        <v>2.52</v>
      </c>
      <c r="F92" s="79">
        <f>ROUND(E92*D92,2)</f>
        <v>5.04</v>
      </c>
      <c r="G92" s="80">
        <f t="shared" si="6"/>
        <v>8.68</v>
      </c>
      <c r="H92" s="93">
        <f t="shared" si="6"/>
        <v>173.65</v>
      </c>
      <c r="I92" s="82">
        <v>347.29</v>
      </c>
      <c r="J92" s="80">
        <v>11.3</v>
      </c>
      <c r="K92" s="83" t="s">
        <v>14</v>
      </c>
    </row>
    <row r="93" spans="1:11" s="34" customFormat="1" ht="102" x14ac:dyDescent="0.2">
      <c r="A93" s="84">
        <v>557</v>
      </c>
      <c r="B93" s="9" t="s">
        <v>101</v>
      </c>
      <c r="C93" s="77">
        <v>20</v>
      </c>
      <c r="D93" s="77">
        <v>2</v>
      </c>
      <c r="E93" s="79">
        <v>2.52</v>
      </c>
      <c r="F93" s="79">
        <f>ROUND(E93*D93,2)</f>
        <v>5.04</v>
      </c>
      <c r="G93" s="80">
        <f t="shared" si="6"/>
        <v>11.04</v>
      </c>
      <c r="H93" s="93">
        <f t="shared" si="6"/>
        <v>220.81</v>
      </c>
      <c r="I93" s="82">
        <v>441.62</v>
      </c>
      <c r="J93" s="80">
        <v>14.35</v>
      </c>
      <c r="K93" s="83" t="s">
        <v>14</v>
      </c>
    </row>
    <row r="94" spans="1:11" s="34" customFormat="1" ht="114.75" x14ac:dyDescent="0.2">
      <c r="A94" s="84">
        <v>559</v>
      </c>
      <c r="B94" s="9" t="s">
        <v>102</v>
      </c>
      <c r="C94" s="77">
        <v>20</v>
      </c>
      <c r="D94" s="77">
        <v>2</v>
      </c>
      <c r="E94" s="79">
        <v>1.6</v>
      </c>
      <c r="F94" s="79">
        <f>E94*D94</f>
        <v>3.2</v>
      </c>
      <c r="G94" s="80">
        <f>ROUND(H94/C94,2)</f>
        <v>9.35</v>
      </c>
      <c r="H94" s="93">
        <f>ROUND(I94/D94,2)</f>
        <v>187</v>
      </c>
      <c r="I94" s="82">
        <v>374</v>
      </c>
      <c r="J94" s="80">
        <v>12.15</v>
      </c>
      <c r="K94" s="83" t="s">
        <v>18</v>
      </c>
    </row>
    <row r="95" spans="1:11" s="34" customFormat="1" ht="114.75" x14ac:dyDescent="0.2">
      <c r="A95" s="86">
        <v>560</v>
      </c>
      <c r="B95" s="10" t="s">
        <v>103</v>
      </c>
      <c r="C95" s="87">
        <v>20</v>
      </c>
      <c r="D95" s="87">
        <v>2</v>
      </c>
      <c r="E95" s="88">
        <v>2.52</v>
      </c>
      <c r="F95" s="88">
        <f>E95*D95</f>
        <v>5.04</v>
      </c>
      <c r="G95" s="89">
        <f>ROUND(H95/C95,2)</f>
        <v>9.9499999999999993</v>
      </c>
      <c r="H95" s="90">
        <f>ROUND(I95/D95,2)</f>
        <v>199</v>
      </c>
      <c r="I95" s="91">
        <v>398</v>
      </c>
      <c r="J95" s="89">
        <v>12.95</v>
      </c>
      <c r="K95" s="92" t="s">
        <v>18</v>
      </c>
    </row>
    <row r="96" spans="1:11" s="34" customFormat="1" ht="19.5" customHeight="1" x14ac:dyDescent="0.2">
      <c r="A96" s="84">
        <v>620</v>
      </c>
      <c r="B96" s="9" t="s">
        <v>104</v>
      </c>
      <c r="C96" s="85">
        <v>130</v>
      </c>
      <c r="D96" s="77">
        <v>6</v>
      </c>
      <c r="E96" s="79">
        <v>1.1000000000000001</v>
      </c>
      <c r="F96" s="79">
        <f t="shared" ref="F96:F102" si="7">E96*D96</f>
        <v>6.6000000000000005</v>
      </c>
      <c r="G96" s="80">
        <f t="shared" si="6"/>
        <v>0.79</v>
      </c>
      <c r="H96" s="93">
        <f t="shared" si="6"/>
        <v>103.1</v>
      </c>
      <c r="I96" s="82">
        <v>618.58000000000004</v>
      </c>
      <c r="J96" s="80">
        <v>1.1000000000000001</v>
      </c>
      <c r="K96" s="83" t="s">
        <v>14</v>
      </c>
    </row>
    <row r="97" spans="1:11" s="34" customFormat="1" ht="114.75" x14ac:dyDescent="0.2">
      <c r="A97" s="84">
        <v>621</v>
      </c>
      <c r="B97" s="9" t="s">
        <v>105</v>
      </c>
      <c r="C97" s="77">
        <v>48</v>
      </c>
      <c r="D97" s="77">
        <v>2</v>
      </c>
      <c r="E97" s="79">
        <v>2.4</v>
      </c>
      <c r="F97" s="79">
        <f t="shared" si="7"/>
        <v>4.8</v>
      </c>
      <c r="G97" s="80">
        <f t="shared" si="6"/>
        <v>5</v>
      </c>
      <c r="H97" s="93">
        <f t="shared" si="6"/>
        <v>240.01</v>
      </c>
      <c r="I97" s="82">
        <v>480.02</v>
      </c>
      <c r="J97" s="80">
        <v>6.5</v>
      </c>
      <c r="K97" s="83" t="s">
        <v>14</v>
      </c>
    </row>
    <row r="98" spans="1:11" s="34" customFormat="1" ht="127.5" x14ac:dyDescent="0.2">
      <c r="A98" s="96" t="s">
        <v>106</v>
      </c>
      <c r="B98" s="12" t="s">
        <v>107</v>
      </c>
      <c r="C98" s="97">
        <v>48</v>
      </c>
      <c r="D98" s="97">
        <v>2</v>
      </c>
      <c r="E98" s="98">
        <v>2.4</v>
      </c>
      <c r="F98" s="98">
        <f>E98*D98</f>
        <v>4.8</v>
      </c>
      <c r="G98" s="99">
        <f t="shared" si="6"/>
        <v>4.92</v>
      </c>
      <c r="H98" s="100">
        <f t="shared" si="6"/>
        <v>236.12</v>
      </c>
      <c r="I98" s="101">
        <v>472.24</v>
      </c>
      <c r="J98" s="99">
        <v>6.4</v>
      </c>
      <c r="K98" s="102" t="s">
        <v>14</v>
      </c>
    </row>
    <row r="99" spans="1:11" s="34" customFormat="1" ht="114.75" x14ac:dyDescent="0.2">
      <c r="A99" s="84">
        <v>622</v>
      </c>
      <c r="B99" s="9" t="s">
        <v>108</v>
      </c>
      <c r="C99" s="77">
        <v>40</v>
      </c>
      <c r="D99" s="77">
        <v>2</v>
      </c>
      <c r="E99" s="79">
        <v>2</v>
      </c>
      <c r="F99" s="79">
        <f t="shared" si="7"/>
        <v>4</v>
      </c>
      <c r="G99" s="80">
        <f t="shared" si="6"/>
        <v>5</v>
      </c>
      <c r="H99" s="93">
        <f t="shared" si="6"/>
        <v>200.01</v>
      </c>
      <c r="I99" s="82">
        <v>400.02</v>
      </c>
      <c r="J99" s="80">
        <v>6.5</v>
      </c>
      <c r="K99" s="83" t="s">
        <v>14</v>
      </c>
    </row>
    <row r="100" spans="1:11" s="34" customFormat="1" ht="102" x14ac:dyDescent="0.2">
      <c r="A100" s="84">
        <v>623</v>
      </c>
      <c r="B100" s="9" t="s">
        <v>109</v>
      </c>
      <c r="C100" s="77">
        <v>40</v>
      </c>
      <c r="D100" s="77">
        <v>4</v>
      </c>
      <c r="E100" s="79">
        <v>0.34</v>
      </c>
      <c r="F100" s="79">
        <f t="shared" si="7"/>
        <v>1.36</v>
      </c>
      <c r="G100" s="80">
        <f t="shared" si="6"/>
        <v>0.97</v>
      </c>
      <c r="H100" s="93">
        <f t="shared" si="6"/>
        <v>38.99</v>
      </c>
      <c r="I100" s="82">
        <v>155.96</v>
      </c>
      <c r="J100" s="80">
        <v>1.3</v>
      </c>
      <c r="K100" s="83" t="s">
        <v>18</v>
      </c>
    </row>
    <row r="101" spans="1:11" s="34" customFormat="1" ht="127.5" x14ac:dyDescent="0.2">
      <c r="A101" s="84">
        <v>625</v>
      </c>
      <c r="B101" s="9" t="s">
        <v>110</v>
      </c>
      <c r="C101" s="77">
        <v>20</v>
      </c>
      <c r="D101" s="77">
        <v>2</v>
      </c>
      <c r="E101" s="79">
        <v>1.65</v>
      </c>
      <c r="F101" s="79">
        <f t="shared" si="7"/>
        <v>3.3</v>
      </c>
      <c r="G101" s="80">
        <f t="shared" si="6"/>
        <v>7.13</v>
      </c>
      <c r="H101" s="93">
        <f t="shared" si="6"/>
        <v>142.66</v>
      </c>
      <c r="I101" s="82">
        <v>285.32</v>
      </c>
      <c r="J101" s="80">
        <v>9.25</v>
      </c>
      <c r="K101" s="83" t="s">
        <v>14</v>
      </c>
    </row>
    <row r="102" spans="1:11" s="34" customFormat="1" ht="127.5" x14ac:dyDescent="0.2">
      <c r="A102" s="84">
        <v>626</v>
      </c>
      <c r="B102" s="9" t="s">
        <v>111</v>
      </c>
      <c r="C102" s="77">
        <v>20</v>
      </c>
      <c r="D102" s="77">
        <v>2</v>
      </c>
      <c r="E102" s="79">
        <v>2.52</v>
      </c>
      <c r="F102" s="79">
        <f t="shared" si="7"/>
        <v>5.04</v>
      </c>
      <c r="G102" s="80">
        <f t="shared" si="6"/>
        <v>9.82</v>
      </c>
      <c r="H102" s="93">
        <f t="shared" si="6"/>
        <v>196.43</v>
      </c>
      <c r="I102" s="82">
        <v>392.85</v>
      </c>
      <c r="J102" s="80">
        <v>12.75</v>
      </c>
      <c r="K102" s="83" t="s">
        <v>14</v>
      </c>
    </row>
    <row r="103" spans="1:11" s="34" customFormat="1" ht="24" customHeight="1" x14ac:dyDescent="0.2">
      <c r="A103" s="84" t="s">
        <v>112</v>
      </c>
      <c r="B103" s="9" t="s">
        <v>113</v>
      </c>
      <c r="C103" s="77">
        <v>20</v>
      </c>
      <c r="D103" s="77">
        <v>2</v>
      </c>
      <c r="E103" s="79">
        <v>2.52</v>
      </c>
      <c r="F103" s="79">
        <f>E103*D103</f>
        <v>5.04</v>
      </c>
      <c r="G103" s="80">
        <f t="shared" si="6"/>
        <v>9.39</v>
      </c>
      <c r="H103" s="93">
        <f t="shared" si="6"/>
        <v>187.89</v>
      </c>
      <c r="I103" s="82">
        <v>375.77</v>
      </c>
      <c r="J103" s="80">
        <v>12.2</v>
      </c>
      <c r="K103" s="83" t="s">
        <v>14</v>
      </c>
    </row>
    <row r="104" spans="1:11" s="34" customFormat="1" ht="19.5" customHeight="1" x14ac:dyDescent="0.2">
      <c r="A104" s="84">
        <v>920</v>
      </c>
      <c r="B104" s="103" t="s">
        <v>114</v>
      </c>
      <c r="C104" s="77">
        <v>32</v>
      </c>
      <c r="D104" s="77">
        <v>6</v>
      </c>
      <c r="E104" s="79">
        <v>1.1000000000000001</v>
      </c>
      <c r="F104" s="79">
        <f t="shared" ref="F104:F112" si="8">E104*D104</f>
        <v>6.6000000000000005</v>
      </c>
      <c r="G104" s="80">
        <f t="shared" si="6"/>
        <v>3.2</v>
      </c>
      <c r="H104" s="93">
        <f t="shared" si="6"/>
        <v>102.3</v>
      </c>
      <c r="I104" s="82">
        <v>613.79999999999995</v>
      </c>
      <c r="J104" s="80">
        <v>4.1500000000000004</v>
      </c>
      <c r="K104" s="83" t="s">
        <v>18</v>
      </c>
    </row>
    <row r="105" spans="1:11" s="34" customFormat="1" ht="89.25" x14ac:dyDescent="0.2">
      <c r="A105" s="84">
        <v>924</v>
      </c>
      <c r="B105" s="103" t="s">
        <v>115</v>
      </c>
      <c r="C105" s="77">
        <v>20</v>
      </c>
      <c r="D105" s="77">
        <v>2</v>
      </c>
      <c r="E105" s="79">
        <v>1.8</v>
      </c>
      <c r="F105" s="79">
        <f>E105*D105</f>
        <v>3.6</v>
      </c>
      <c r="G105" s="80">
        <f t="shared" si="6"/>
        <v>9.1300000000000008</v>
      </c>
      <c r="H105" s="93">
        <f t="shared" si="6"/>
        <v>182.51</v>
      </c>
      <c r="I105" s="82">
        <v>365.02</v>
      </c>
      <c r="J105" s="80">
        <v>11.9</v>
      </c>
      <c r="K105" s="83" t="s">
        <v>18</v>
      </c>
    </row>
    <row r="106" spans="1:11" s="34" customFormat="1" ht="204" x14ac:dyDescent="0.2">
      <c r="A106" s="96" t="s">
        <v>116</v>
      </c>
      <c r="B106" s="12" t="s">
        <v>117</v>
      </c>
      <c r="C106" s="97">
        <v>20</v>
      </c>
      <c r="D106" s="97">
        <v>2</v>
      </c>
      <c r="E106" s="98">
        <v>1.8</v>
      </c>
      <c r="F106" s="98">
        <f>E106*D106</f>
        <v>3.6</v>
      </c>
      <c r="G106" s="99">
        <f>ROUND(H106/C106,2)</f>
        <v>10.039999999999999</v>
      </c>
      <c r="H106" s="100">
        <f>ROUND(I106/D106,2)</f>
        <v>200.76</v>
      </c>
      <c r="I106" s="104">
        <v>401.52</v>
      </c>
      <c r="J106" s="99">
        <v>13</v>
      </c>
      <c r="K106" s="102" t="s">
        <v>18</v>
      </c>
    </row>
    <row r="107" spans="1:11" s="34" customFormat="1" ht="102" x14ac:dyDescent="0.2">
      <c r="A107" s="84">
        <v>925</v>
      </c>
      <c r="B107" s="9" t="s">
        <v>118</v>
      </c>
      <c r="C107" s="77">
        <v>20</v>
      </c>
      <c r="D107" s="77">
        <v>2</v>
      </c>
      <c r="E107" s="79">
        <v>1.65</v>
      </c>
      <c r="F107" s="79">
        <f>E107*D107</f>
        <v>3.3</v>
      </c>
      <c r="G107" s="80">
        <f t="shared" ref="G107:H116" si="9">ROUND(H107/C107,2)</f>
        <v>6.65</v>
      </c>
      <c r="H107" s="93">
        <f t="shared" si="9"/>
        <v>133.04</v>
      </c>
      <c r="I107" s="82">
        <v>266.08</v>
      </c>
      <c r="J107" s="80">
        <v>8.65</v>
      </c>
      <c r="K107" s="83" t="s">
        <v>18</v>
      </c>
    </row>
    <row r="108" spans="1:11" s="34" customFormat="1" ht="102" x14ac:dyDescent="0.2">
      <c r="A108" s="84">
        <v>926</v>
      </c>
      <c r="B108" s="9" t="s">
        <v>119</v>
      </c>
      <c r="C108" s="77">
        <v>20</v>
      </c>
      <c r="D108" s="77">
        <v>2</v>
      </c>
      <c r="E108" s="79">
        <v>2.52</v>
      </c>
      <c r="F108" s="79">
        <f>E108*D108</f>
        <v>5.04</v>
      </c>
      <c r="G108" s="80">
        <f t="shared" si="9"/>
        <v>9.3699999999999992</v>
      </c>
      <c r="H108" s="93">
        <f t="shared" si="9"/>
        <v>187.47</v>
      </c>
      <c r="I108" s="82">
        <v>374.94</v>
      </c>
      <c r="J108" s="80">
        <v>12.2</v>
      </c>
      <c r="K108" s="83" t="s">
        <v>18</v>
      </c>
    </row>
    <row r="109" spans="1:11" s="34" customFormat="1" ht="89.25" x14ac:dyDescent="0.2">
      <c r="A109" s="84">
        <v>933</v>
      </c>
      <c r="B109" s="11" t="s">
        <v>120</v>
      </c>
      <c r="C109" s="77">
        <v>32</v>
      </c>
      <c r="D109" s="77">
        <v>6</v>
      </c>
      <c r="E109" s="79">
        <v>1.1499999999999999</v>
      </c>
      <c r="F109" s="79">
        <f t="shared" si="8"/>
        <v>6.8999999999999995</v>
      </c>
      <c r="G109" s="80">
        <f t="shared" si="9"/>
        <v>3.61</v>
      </c>
      <c r="H109" s="93">
        <f t="shared" si="9"/>
        <v>115.4</v>
      </c>
      <c r="I109" s="82">
        <v>692.38</v>
      </c>
      <c r="J109" s="80">
        <v>4.7</v>
      </c>
      <c r="K109" s="83" t="s">
        <v>18</v>
      </c>
    </row>
    <row r="110" spans="1:11" s="34" customFormat="1" ht="102" x14ac:dyDescent="0.2">
      <c r="A110" s="76">
        <v>941</v>
      </c>
      <c r="B110" s="9" t="s">
        <v>121</v>
      </c>
      <c r="C110" s="77">
        <v>40</v>
      </c>
      <c r="D110" s="77">
        <v>2</v>
      </c>
      <c r="E110" s="79">
        <v>2.4</v>
      </c>
      <c r="F110" s="79">
        <f>E110*D110</f>
        <v>4.8</v>
      </c>
      <c r="G110" s="80">
        <f t="shared" si="9"/>
        <v>5.57</v>
      </c>
      <c r="H110" s="93">
        <f t="shared" si="9"/>
        <v>222.97</v>
      </c>
      <c r="I110" s="82">
        <v>445.94</v>
      </c>
      <c r="J110" s="80">
        <v>7.25</v>
      </c>
      <c r="K110" s="83" t="s">
        <v>18</v>
      </c>
    </row>
    <row r="111" spans="1:11" s="34" customFormat="1" ht="89.25" x14ac:dyDescent="0.2">
      <c r="A111" s="84">
        <v>950</v>
      </c>
      <c r="B111" s="103" t="s">
        <v>122</v>
      </c>
      <c r="C111" s="77">
        <v>50</v>
      </c>
      <c r="D111" s="77">
        <v>6</v>
      </c>
      <c r="E111" s="79">
        <v>0.85</v>
      </c>
      <c r="F111" s="79">
        <f t="shared" si="8"/>
        <v>5.0999999999999996</v>
      </c>
      <c r="G111" s="80">
        <f t="shared" si="9"/>
        <v>1.61</v>
      </c>
      <c r="H111" s="93">
        <f t="shared" si="9"/>
        <v>80.59</v>
      </c>
      <c r="I111" s="82">
        <v>483.56</v>
      </c>
      <c r="J111" s="105">
        <v>2.25</v>
      </c>
      <c r="K111" s="83" t="s">
        <v>18</v>
      </c>
    </row>
    <row r="112" spans="1:11" s="34" customFormat="1" ht="89.25" x14ac:dyDescent="0.2">
      <c r="A112" s="84">
        <v>960</v>
      </c>
      <c r="B112" s="103" t="s">
        <v>123</v>
      </c>
      <c r="C112" s="77">
        <v>32</v>
      </c>
      <c r="D112" s="77">
        <v>6</v>
      </c>
      <c r="E112" s="79">
        <v>1.1200000000000001</v>
      </c>
      <c r="F112" s="79">
        <f t="shared" si="8"/>
        <v>6.7200000000000006</v>
      </c>
      <c r="G112" s="80">
        <f t="shared" si="9"/>
        <v>3.06</v>
      </c>
      <c r="H112" s="93">
        <f t="shared" si="9"/>
        <v>97.87</v>
      </c>
      <c r="I112" s="82">
        <v>587.19000000000005</v>
      </c>
      <c r="J112" s="105">
        <v>4</v>
      </c>
      <c r="K112" s="83" t="s">
        <v>18</v>
      </c>
    </row>
    <row r="113" spans="1:14" s="34" customFormat="1" ht="102" x14ac:dyDescent="0.2">
      <c r="A113" s="84">
        <v>961</v>
      </c>
      <c r="B113" s="9" t="s">
        <v>124</v>
      </c>
      <c r="C113" s="77">
        <v>20</v>
      </c>
      <c r="D113" s="77">
        <v>2</v>
      </c>
      <c r="E113" s="79">
        <v>1.6</v>
      </c>
      <c r="F113" s="79">
        <f>E113*D113</f>
        <v>3.2</v>
      </c>
      <c r="G113" s="80">
        <f t="shared" si="9"/>
        <v>7.34</v>
      </c>
      <c r="H113" s="93">
        <f t="shared" si="9"/>
        <v>146.74</v>
      </c>
      <c r="I113" s="82">
        <v>293.48</v>
      </c>
      <c r="J113" s="80">
        <v>9.5</v>
      </c>
      <c r="K113" s="83" t="s">
        <v>18</v>
      </c>
    </row>
    <row r="114" spans="1:14" s="34" customFormat="1" ht="51" x14ac:dyDescent="0.2">
      <c r="A114" s="84">
        <v>970</v>
      </c>
      <c r="B114" s="9" t="s">
        <v>125</v>
      </c>
      <c r="C114" s="77">
        <v>90</v>
      </c>
      <c r="D114" s="77">
        <v>6</v>
      </c>
      <c r="E114" s="79">
        <v>1.08</v>
      </c>
      <c r="F114" s="79">
        <f>E114*D114</f>
        <v>6.48</v>
      </c>
      <c r="G114" s="80">
        <f t="shared" si="9"/>
        <v>1.87</v>
      </c>
      <c r="H114" s="93">
        <f t="shared" si="9"/>
        <v>167.99</v>
      </c>
      <c r="I114" s="82">
        <v>1007.95</v>
      </c>
      <c r="J114" s="80">
        <v>2.5</v>
      </c>
      <c r="K114" s="83" t="s">
        <v>18</v>
      </c>
    </row>
    <row r="115" spans="1:14" s="34" customFormat="1" ht="63.75" x14ac:dyDescent="0.2">
      <c r="A115" s="84">
        <v>972</v>
      </c>
      <c r="B115" s="9" t="s">
        <v>126</v>
      </c>
      <c r="C115" s="77">
        <v>130</v>
      </c>
      <c r="D115" s="77">
        <v>4</v>
      </c>
      <c r="E115" s="79">
        <v>1.56</v>
      </c>
      <c r="F115" s="79">
        <f>E115*D115</f>
        <v>6.24</v>
      </c>
      <c r="G115" s="80">
        <f t="shared" si="9"/>
        <v>2.39</v>
      </c>
      <c r="H115" s="93">
        <f t="shared" si="9"/>
        <v>310.7</v>
      </c>
      <c r="I115" s="82">
        <v>1242.8</v>
      </c>
      <c r="J115" s="80">
        <v>3.1</v>
      </c>
      <c r="K115" s="83" t="s">
        <v>18</v>
      </c>
    </row>
    <row r="116" spans="1:14" s="34" customFormat="1" ht="77.25" thickBot="1" x14ac:dyDescent="0.25">
      <c r="A116" s="106">
        <v>980</v>
      </c>
      <c r="B116" s="13" t="s">
        <v>127</v>
      </c>
      <c r="C116" s="107">
        <v>130</v>
      </c>
      <c r="D116" s="108">
        <v>6</v>
      </c>
      <c r="E116" s="109">
        <v>1.1000000000000001</v>
      </c>
      <c r="F116" s="109">
        <f>E116*D116</f>
        <v>6.6000000000000005</v>
      </c>
      <c r="G116" s="110">
        <f>ROUND(H116/C116,2)</f>
        <v>0.82</v>
      </c>
      <c r="H116" s="111">
        <f t="shared" si="9"/>
        <v>107.22</v>
      </c>
      <c r="I116" s="112">
        <v>643.32000000000005</v>
      </c>
      <c r="J116" s="110">
        <v>1</v>
      </c>
      <c r="K116" s="113" t="s">
        <v>14</v>
      </c>
    </row>
    <row r="122" spans="1:14" ht="15.75" customHeight="1" thickBot="1" x14ac:dyDescent="0.25"/>
    <row r="123" spans="1:14" ht="39" customHeight="1" x14ac:dyDescent="0.2">
      <c r="A123" s="8" t="s">
        <v>0</v>
      </c>
      <c r="B123" s="1" t="s">
        <v>1</v>
      </c>
      <c r="C123" s="1" t="s">
        <v>2</v>
      </c>
      <c r="D123" s="1" t="s">
        <v>3</v>
      </c>
      <c r="E123" s="1" t="s">
        <v>4</v>
      </c>
      <c r="F123" s="1"/>
      <c r="G123" s="1" t="s">
        <v>5</v>
      </c>
      <c r="H123" s="17"/>
      <c r="I123" s="73"/>
      <c r="J123" s="8" t="s">
        <v>6</v>
      </c>
      <c r="K123" s="18"/>
      <c r="L123" s="34"/>
      <c r="M123" s="34"/>
      <c r="N123" s="34"/>
    </row>
    <row r="124" spans="1:14" ht="17.25" customHeight="1" thickBot="1" x14ac:dyDescent="0.25">
      <c r="A124" s="2"/>
      <c r="B124" s="3"/>
      <c r="C124" s="3"/>
      <c r="D124" s="3"/>
      <c r="E124" s="20" t="s">
        <v>7</v>
      </c>
      <c r="F124" s="20" t="s">
        <v>8</v>
      </c>
      <c r="G124" s="20" t="s">
        <v>9</v>
      </c>
      <c r="H124" s="20" t="s">
        <v>7</v>
      </c>
      <c r="I124" s="74" t="s">
        <v>8</v>
      </c>
      <c r="J124" s="75" t="s">
        <v>10</v>
      </c>
      <c r="K124" s="21" t="s">
        <v>7</v>
      </c>
      <c r="L124" s="34"/>
      <c r="M124" s="34"/>
      <c r="N124" s="34"/>
    </row>
    <row r="125" spans="1:14" ht="20.25" customHeight="1" x14ac:dyDescent="0.2">
      <c r="A125" s="52" t="s">
        <v>128</v>
      </c>
      <c r="B125" s="53"/>
      <c r="C125" s="53"/>
      <c r="D125" s="53"/>
      <c r="E125" s="53"/>
      <c r="F125" s="53"/>
      <c r="G125" s="53"/>
      <c r="H125" s="53"/>
      <c r="I125" s="53"/>
      <c r="J125" s="54"/>
      <c r="K125" s="55"/>
    </row>
    <row r="126" spans="1:14" s="34" customFormat="1" ht="27" customHeight="1" x14ac:dyDescent="0.2">
      <c r="A126" s="84">
        <v>981</v>
      </c>
      <c r="B126" s="103" t="s">
        <v>129</v>
      </c>
      <c r="C126" s="77">
        <v>24</v>
      </c>
      <c r="D126" s="77">
        <v>2</v>
      </c>
      <c r="E126" s="79">
        <v>1.44</v>
      </c>
      <c r="F126" s="79">
        <f t="shared" ref="F126:F134" si="10">E126*D126</f>
        <v>2.88</v>
      </c>
      <c r="G126" s="80">
        <f t="shared" ref="G126:H138" si="11">ROUND(H126/C126,2)</f>
        <v>5.98</v>
      </c>
      <c r="H126" s="93">
        <f t="shared" si="11"/>
        <v>143.62</v>
      </c>
      <c r="I126" s="82">
        <v>287.23</v>
      </c>
      <c r="J126" s="80">
        <v>7.8</v>
      </c>
      <c r="K126" s="83" t="s">
        <v>18</v>
      </c>
    </row>
    <row r="127" spans="1:14" s="34" customFormat="1" ht="89.25" x14ac:dyDescent="0.2">
      <c r="A127" s="84">
        <v>982</v>
      </c>
      <c r="B127" s="11" t="s">
        <v>130</v>
      </c>
      <c r="C127" s="77">
        <v>24</v>
      </c>
      <c r="D127" s="77">
        <v>2</v>
      </c>
      <c r="E127" s="79">
        <v>1.92</v>
      </c>
      <c r="F127" s="79">
        <f>E127*D127</f>
        <v>3.84</v>
      </c>
      <c r="G127" s="80">
        <f t="shared" si="11"/>
        <v>8.58</v>
      </c>
      <c r="H127" s="93">
        <f t="shared" si="11"/>
        <v>205.92</v>
      </c>
      <c r="I127" s="82">
        <v>411.84</v>
      </c>
      <c r="J127" s="80">
        <v>11.15</v>
      </c>
      <c r="K127" s="83" t="s">
        <v>18</v>
      </c>
    </row>
    <row r="128" spans="1:14" s="34" customFormat="1" ht="102" x14ac:dyDescent="0.2">
      <c r="A128" s="84">
        <v>985</v>
      </c>
      <c r="B128" s="9" t="s">
        <v>131</v>
      </c>
      <c r="C128" s="77">
        <v>16</v>
      </c>
      <c r="D128" s="77">
        <v>2</v>
      </c>
      <c r="E128" s="78">
        <v>2.08</v>
      </c>
      <c r="F128" s="79">
        <f t="shared" si="10"/>
        <v>4.16</v>
      </c>
      <c r="G128" s="80">
        <f t="shared" si="11"/>
        <v>8.64</v>
      </c>
      <c r="H128" s="93">
        <f t="shared" si="11"/>
        <v>138.28</v>
      </c>
      <c r="I128" s="82">
        <v>276.56</v>
      </c>
      <c r="J128" s="80">
        <v>11.25</v>
      </c>
      <c r="K128" s="83" t="s">
        <v>18</v>
      </c>
    </row>
    <row r="129" spans="1:11" s="34" customFormat="1" ht="19.5" customHeight="1" x14ac:dyDescent="0.2">
      <c r="A129" s="84">
        <v>987</v>
      </c>
      <c r="B129" s="9" t="s">
        <v>132</v>
      </c>
      <c r="C129" s="77">
        <v>30</v>
      </c>
      <c r="D129" s="77">
        <v>2</v>
      </c>
      <c r="E129" s="78">
        <v>2.4</v>
      </c>
      <c r="F129" s="79">
        <f t="shared" si="10"/>
        <v>4.8</v>
      </c>
      <c r="G129" s="80">
        <f t="shared" si="11"/>
        <v>7.59</v>
      </c>
      <c r="H129" s="93">
        <f t="shared" si="11"/>
        <v>227.7</v>
      </c>
      <c r="I129" s="82">
        <v>455.4</v>
      </c>
      <c r="J129" s="80">
        <v>9.9</v>
      </c>
      <c r="K129" s="83" t="s">
        <v>18</v>
      </c>
    </row>
    <row r="130" spans="1:11" s="34" customFormat="1" ht="19.5" customHeight="1" x14ac:dyDescent="0.2">
      <c r="A130" s="84">
        <v>988</v>
      </c>
      <c r="B130" s="9" t="s">
        <v>133</v>
      </c>
      <c r="C130" s="77">
        <v>30</v>
      </c>
      <c r="D130" s="77">
        <v>4</v>
      </c>
      <c r="E130" s="78">
        <v>0.69</v>
      </c>
      <c r="F130" s="79">
        <f t="shared" si="10"/>
        <v>2.76</v>
      </c>
      <c r="G130" s="80">
        <f t="shared" si="11"/>
        <v>1.92</v>
      </c>
      <c r="H130" s="93">
        <f t="shared" si="11"/>
        <v>57.68</v>
      </c>
      <c r="I130" s="82">
        <v>230.71</v>
      </c>
      <c r="J130" s="80">
        <v>2.5</v>
      </c>
      <c r="K130" s="83" t="s">
        <v>18</v>
      </c>
    </row>
    <row r="131" spans="1:11" s="34" customFormat="1" ht="153" x14ac:dyDescent="0.2">
      <c r="A131" s="76">
        <v>989</v>
      </c>
      <c r="B131" s="9" t="s">
        <v>134</v>
      </c>
      <c r="C131" s="77">
        <v>18</v>
      </c>
      <c r="D131" s="77">
        <v>2</v>
      </c>
      <c r="E131" s="78">
        <v>1.44</v>
      </c>
      <c r="F131" s="79">
        <f t="shared" si="10"/>
        <v>2.88</v>
      </c>
      <c r="G131" s="80">
        <f t="shared" si="11"/>
        <v>7.4</v>
      </c>
      <c r="H131" s="93">
        <f t="shared" si="11"/>
        <v>133.25</v>
      </c>
      <c r="I131" s="82">
        <v>266.49</v>
      </c>
      <c r="J131" s="80">
        <v>9.6</v>
      </c>
      <c r="K131" s="83" t="s">
        <v>18</v>
      </c>
    </row>
    <row r="132" spans="1:11" s="34" customFormat="1" ht="127.5" x14ac:dyDescent="0.2">
      <c r="A132" s="76">
        <v>990</v>
      </c>
      <c r="B132" s="9" t="s">
        <v>135</v>
      </c>
      <c r="C132" s="77">
        <v>40</v>
      </c>
      <c r="D132" s="77">
        <v>4</v>
      </c>
      <c r="E132" s="78">
        <v>0.34</v>
      </c>
      <c r="F132" s="79">
        <f>E132*D132</f>
        <v>1.36</v>
      </c>
      <c r="G132" s="80">
        <f t="shared" si="11"/>
        <v>0.93</v>
      </c>
      <c r="H132" s="93">
        <f t="shared" si="11"/>
        <v>37.159999999999997</v>
      </c>
      <c r="I132" s="82">
        <v>148.63999999999999</v>
      </c>
      <c r="J132" s="80">
        <v>1.25</v>
      </c>
      <c r="K132" s="83" t="s">
        <v>18</v>
      </c>
    </row>
    <row r="133" spans="1:11" s="34" customFormat="1" ht="32.25" customHeight="1" x14ac:dyDescent="0.2">
      <c r="A133" s="76">
        <v>991</v>
      </c>
      <c r="B133" s="9" t="s">
        <v>136</v>
      </c>
      <c r="C133" s="77">
        <v>20</v>
      </c>
      <c r="D133" s="77">
        <v>2</v>
      </c>
      <c r="E133" s="78">
        <v>1.6</v>
      </c>
      <c r="F133" s="79">
        <f t="shared" si="10"/>
        <v>3.2</v>
      </c>
      <c r="G133" s="80">
        <f t="shared" si="11"/>
        <v>8.49</v>
      </c>
      <c r="H133" s="93">
        <f t="shared" si="11"/>
        <v>169.76</v>
      </c>
      <c r="I133" s="82">
        <v>339.51</v>
      </c>
      <c r="J133" s="80">
        <v>11</v>
      </c>
      <c r="K133" s="83" t="s">
        <v>18</v>
      </c>
    </row>
    <row r="134" spans="1:11" s="34" customFormat="1" ht="114.75" x14ac:dyDescent="0.2">
      <c r="A134" s="76">
        <v>992</v>
      </c>
      <c r="B134" s="9" t="s">
        <v>137</v>
      </c>
      <c r="C134" s="77">
        <v>20</v>
      </c>
      <c r="D134" s="77">
        <v>2</v>
      </c>
      <c r="E134" s="78">
        <v>2.2000000000000002</v>
      </c>
      <c r="F134" s="79">
        <f t="shared" si="10"/>
        <v>4.4000000000000004</v>
      </c>
      <c r="G134" s="80">
        <f t="shared" si="11"/>
        <v>10.84</v>
      </c>
      <c r="H134" s="93">
        <f t="shared" si="11"/>
        <v>216.79</v>
      </c>
      <c r="I134" s="82">
        <v>433.57</v>
      </c>
      <c r="J134" s="80">
        <v>14</v>
      </c>
      <c r="K134" s="83" t="s">
        <v>18</v>
      </c>
    </row>
    <row r="135" spans="1:11" s="34" customFormat="1" ht="102" x14ac:dyDescent="0.2">
      <c r="A135" s="84">
        <v>994</v>
      </c>
      <c r="B135" s="9" t="s">
        <v>138</v>
      </c>
      <c r="C135" s="77">
        <v>40</v>
      </c>
      <c r="D135" s="77">
        <v>4</v>
      </c>
      <c r="E135" s="79">
        <v>0.34</v>
      </c>
      <c r="F135" s="79">
        <f>E135*D135</f>
        <v>1.36</v>
      </c>
      <c r="G135" s="80">
        <f t="shared" si="11"/>
        <v>0.93</v>
      </c>
      <c r="H135" s="93">
        <f t="shared" si="11"/>
        <v>37.159999999999997</v>
      </c>
      <c r="I135" s="82">
        <v>148.63999999999999</v>
      </c>
      <c r="J135" s="80">
        <v>1.25</v>
      </c>
      <c r="K135" s="83" t="s">
        <v>18</v>
      </c>
    </row>
    <row r="136" spans="1:11" s="34" customFormat="1" ht="24.75" customHeight="1" x14ac:dyDescent="0.2">
      <c r="A136" s="84" t="s">
        <v>139</v>
      </c>
      <c r="B136" s="9" t="s">
        <v>140</v>
      </c>
      <c r="C136" s="77">
        <v>20</v>
      </c>
      <c r="D136" s="77">
        <v>2</v>
      </c>
      <c r="E136" s="79">
        <v>2.52</v>
      </c>
      <c r="F136" s="79">
        <f>E136*D136</f>
        <v>5.04</v>
      </c>
      <c r="G136" s="80">
        <f t="shared" si="11"/>
        <v>10.8</v>
      </c>
      <c r="H136" s="93">
        <f t="shared" si="11"/>
        <v>215.99</v>
      </c>
      <c r="I136" s="82">
        <v>431.97</v>
      </c>
      <c r="J136" s="80">
        <v>14</v>
      </c>
      <c r="K136" s="83" t="s">
        <v>18</v>
      </c>
    </row>
    <row r="137" spans="1:11" ht="89.25" x14ac:dyDescent="0.2">
      <c r="A137" s="84">
        <v>997</v>
      </c>
      <c r="B137" s="9" t="s">
        <v>141</v>
      </c>
      <c r="C137" s="77">
        <v>25</v>
      </c>
      <c r="D137" s="77">
        <v>2</v>
      </c>
      <c r="E137" s="79">
        <v>2</v>
      </c>
      <c r="F137" s="79">
        <f>E137*D137</f>
        <v>4</v>
      </c>
      <c r="G137" s="80">
        <f t="shared" si="11"/>
        <v>6.65</v>
      </c>
      <c r="H137" s="93">
        <f t="shared" si="11"/>
        <v>166.25</v>
      </c>
      <c r="I137" s="82">
        <v>332.5</v>
      </c>
      <c r="J137" s="80">
        <f>G137*1.3</f>
        <v>8.6450000000000014</v>
      </c>
      <c r="K137" s="83" t="s">
        <v>18</v>
      </c>
    </row>
    <row r="138" spans="1:11" ht="89.25" x14ac:dyDescent="0.2">
      <c r="A138" s="84">
        <v>998</v>
      </c>
      <c r="B138" s="9" t="s">
        <v>142</v>
      </c>
      <c r="C138" s="77">
        <v>25</v>
      </c>
      <c r="D138" s="77">
        <v>2</v>
      </c>
      <c r="E138" s="79">
        <v>2</v>
      </c>
      <c r="F138" s="79">
        <f>E138*D138</f>
        <v>4</v>
      </c>
      <c r="G138" s="80">
        <f t="shared" si="11"/>
        <v>7.9</v>
      </c>
      <c r="H138" s="93">
        <f t="shared" si="11"/>
        <v>197.5</v>
      </c>
      <c r="I138" s="82">
        <v>395</v>
      </c>
      <c r="J138" s="80">
        <v>10.25</v>
      </c>
      <c r="K138" s="83" t="s">
        <v>18</v>
      </c>
    </row>
    <row r="139" spans="1:11" x14ac:dyDescent="0.2">
      <c r="A139" s="52" t="s">
        <v>143</v>
      </c>
      <c r="B139" s="53"/>
      <c r="C139" s="53"/>
      <c r="D139" s="53"/>
      <c r="E139" s="53"/>
      <c r="F139" s="53"/>
      <c r="G139" s="53"/>
      <c r="H139" s="53"/>
      <c r="I139" s="53"/>
      <c r="J139" s="54"/>
      <c r="K139" s="55"/>
    </row>
    <row r="140" spans="1:11" s="34" customFormat="1" ht="19.5" customHeight="1" x14ac:dyDescent="0.2">
      <c r="A140" s="76" t="s">
        <v>144</v>
      </c>
      <c r="B140" s="11" t="s">
        <v>145</v>
      </c>
      <c r="C140" s="77">
        <v>25</v>
      </c>
      <c r="D140" s="77">
        <v>6</v>
      </c>
      <c r="E140" s="79">
        <v>0.3</v>
      </c>
      <c r="F140" s="79">
        <f t="shared" ref="F140:F145" si="12">E140*D140</f>
        <v>1.7999999999999998</v>
      </c>
      <c r="G140" s="80">
        <f>ROUND(H140/C140,2)</f>
        <v>1.99</v>
      </c>
      <c r="H140" s="93">
        <f>ROUND(I140/D140,2)</f>
        <v>49.68</v>
      </c>
      <c r="I140" s="82">
        <v>298.10000000000002</v>
      </c>
      <c r="J140" s="105">
        <v>2.75</v>
      </c>
      <c r="K140" s="95" t="s">
        <v>18</v>
      </c>
    </row>
    <row r="141" spans="1:11" s="34" customFormat="1" ht="19.5" customHeight="1" x14ac:dyDescent="0.2">
      <c r="A141" s="76" t="s">
        <v>146</v>
      </c>
      <c r="B141" s="9" t="s">
        <v>147</v>
      </c>
      <c r="C141" s="77">
        <v>25</v>
      </c>
      <c r="D141" s="77">
        <v>6</v>
      </c>
      <c r="E141" s="79">
        <v>0.21</v>
      </c>
      <c r="F141" s="79">
        <f t="shared" si="12"/>
        <v>1.26</v>
      </c>
      <c r="G141" s="80">
        <f>ROUND(H141/C141,2)</f>
        <v>1.03</v>
      </c>
      <c r="H141" s="93">
        <f>ROUND(I141/D141,2)</f>
        <v>25.76</v>
      </c>
      <c r="I141" s="82">
        <v>154.55000000000001</v>
      </c>
      <c r="J141" s="105">
        <v>1.35</v>
      </c>
      <c r="K141" s="95" t="s">
        <v>18</v>
      </c>
    </row>
    <row r="142" spans="1:11" s="34" customFormat="1" ht="89.25" x14ac:dyDescent="0.2">
      <c r="A142" s="114" t="s">
        <v>148</v>
      </c>
      <c r="B142" s="14" t="s">
        <v>149</v>
      </c>
      <c r="C142" s="87" t="s">
        <v>18</v>
      </c>
      <c r="D142" s="87">
        <v>40</v>
      </c>
      <c r="E142" s="88">
        <v>6.3E-2</v>
      </c>
      <c r="F142" s="88">
        <f t="shared" si="12"/>
        <v>2.52</v>
      </c>
      <c r="G142" s="89" t="s">
        <v>95</v>
      </c>
      <c r="H142" s="115">
        <f>ROUND(I142/D142,2)</f>
        <v>10.34</v>
      </c>
      <c r="I142" s="91">
        <v>413.62</v>
      </c>
      <c r="J142" s="116" t="s">
        <v>18</v>
      </c>
      <c r="K142" s="117">
        <v>13.45</v>
      </c>
    </row>
    <row r="143" spans="1:11" s="34" customFormat="1" ht="38.25" x14ac:dyDescent="0.2">
      <c r="A143" s="86" t="s">
        <v>150</v>
      </c>
      <c r="B143" s="10" t="s">
        <v>151</v>
      </c>
      <c r="C143" s="87">
        <v>130</v>
      </c>
      <c r="D143" s="87">
        <v>6</v>
      </c>
      <c r="E143" s="88">
        <v>1.3660000000000001</v>
      </c>
      <c r="F143" s="88">
        <f t="shared" si="12"/>
        <v>8.1960000000000015</v>
      </c>
      <c r="G143" s="89">
        <f>ROUND(H143/C143,2)</f>
        <v>1.1599999999999999</v>
      </c>
      <c r="H143" s="90">
        <f>ROUND(I143/D143,2)</f>
        <v>150.80000000000001</v>
      </c>
      <c r="I143" s="91">
        <v>904.8</v>
      </c>
      <c r="J143" s="89">
        <v>1.75</v>
      </c>
      <c r="K143" s="92" t="s">
        <v>18</v>
      </c>
    </row>
    <row r="144" spans="1:11" s="34" customFormat="1" ht="102" x14ac:dyDescent="0.2">
      <c r="A144" s="86" t="s">
        <v>152</v>
      </c>
      <c r="B144" s="10" t="s">
        <v>153</v>
      </c>
      <c r="C144" s="87">
        <v>130</v>
      </c>
      <c r="D144" s="87">
        <v>6</v>
      </c>
      <c r="E144" s="88">
        <v>1.56</v>
      </c>
      <c r="F144" s="88">
        <f t="shared" si="12"/>
        <v>9.36</v>
      </c>
      <c r="G144" s="89">
        <f>ROUND(H144/C144,2)</f>
        <v>1.41</v>
      </c>
      <c r="H144" s="90">
        <f>ROUND(I144/D144,2)</f>
        <v>183.3</v>
      </c>
      <c r="I144" s="91">
        <v>1099.8</v>
      </c>
      <c r="J144" s="89">
        <v>2</v>
      </c>
      <c r="K144" s="92" t="s">
        <v>18</v>
      </c>
    </row>
    <row r="145" spans="1:11" s="34" customFormat="1" ht="102" x14ac:dyDescent="0.2">
      <c r="A145" s="114" t="s">
        <v>154</v>
      </c>
      <c r="B145" s="14" t="s">
        <v>155</v>
      </c>
      <c r="C145" s="87" t="s">
        <v>18</v>
      </c>
      <c r="D145" s="87">
        <v>40</v>
      </c>
      <c r="E145" s="88">
        <v>4.8000000000000001E-2</v>
      </c>
      <c r="F145" s="88">
        <f t="shared" si="12"/>
        <v>1.92</v>
      </c>
      <c r="G145" s="89" t="s">
        <v>95</v>
      </c>
      <c r="H145" s="115">
        <f>ROUND(I145/D145,2)</f>
        <v>9.4</v>
      </c>
      <c r="I145" s="91">
        <v>376</v>
      </c>
      <c r="J145" s="116" t="s">
        <v>18</v>
      </c>
      <c r="K145" s="117">
        <v>12.25</v>
      </c>
    </row>
    <row r="146" spans="1:11" s="34" customFormat="1" ht="114.75" x14ac:dyDescent="0.2">
      <c r="A146" s="38" t="s">
        <v>156</v>
      </c>
      <c r="B146" s="6" t="s">
        <v>157</v>
      </c>
      <c r="C146" s="39">
        <v>130</v>
      </c>
      <c r="D146" s="39">
        <v>6</v>
      </c>
      <c r="E146" s="40">
        <v>1.105</v>
      </c>
      <c r="F146" s="40">
        <f>E146*D146</f>
        <v>6.63</v>
      </c>
      <c r="G146" s="41">
        <f>ROUND(H146/C146,2)</f>
        <v>1.06</v>
      </c>
      <c r="H146" s="42">
        <f>ROUND(I146/D146,2)</f>
        <v>137.80000000000001</v>
      </c>
      <c r="I146" s="43">
        <v>826.8</v>
      </c>
      <c r="J146" s="41">
        <v>1.4</v>
      </c>
      <c r="K146" s="44" t="s">
        <v>18</v>
      </c>
    </row>
    <row r="147" spans="1:11" x14ac:dyDescent="0.2">
      <c r="A147" s="52" t="s">
        <v>158</v>
      </c>
      <c r="B147" s="53"/>
      <c r="C147" s="53"/>
      <c r="D147" s="53"/>
      <c r="E147" s="53"/>
      <c r="F147" s="53"/>
      <c r="G147" s="53"/>
      <c r="H147" s="53"/>
      <c r="I147" s="53"/>
      <c r="J147" s="54"/>
      <c r="K147" s="55"/>
    </row>
    <row r="148" spans="1:11" s="34" customFormat="1" ht="102" x14ac:dyDescent="0.2">
      <c r="A148" s="84">
        <v>700</v>
      </c>
      <c r="B148" s="103" t="s">
        <v>159</v>
      </c>
      <c r="C148" s="77" t="s">
        <v>14</v>
      </c>
      <c r="D148" s="77">
        <v>100</v>
      </c>
      <c r="E148" s="79">
        <v>0.06</v>
      </c>
      <c r="F148" s="79">
        <f>E148*D148</f>
        <v>6</v>
      </c>
      <c r="G148" s="80" t="s">
        <v>14</v>
      </c>
      <c r="H148" s="81">
        <f>ROUND(I148/D148,2)</f>
        <v>10.27</v>
      </c>
      <c r="I148" s="82">
        <v>1026.8599999999999</v>
      </c>
      <c r="J148" s="105" t="s">
        <v>14</v>
      </c>
      <c r="K148" s="95">
        <v>13.35</v>
      </c>
    </row>
    <row r="149" spans="1:11" s="34" customFormat="1" ht="27" customHeight="1" thickBot="1" x14ac:dyDescent="0.25">
      <c r="A149" s="118">
        <v>720</v>
      </c>
      <c r="B149" s="15" t="s">
        <v>160</v>
      </c>
      <c r="C149" s="119">
        <v>18</v>
      </c>
      <c r="D149" s="119">
        <v>6</v>
      </c>
      <c r="E149" s="120">
        <f>0.03*18</f>
        <v>0.54</v>
      </c>
      <c r="F149" s="120">
        <f>E149*D149</f>
        <v>3.24</v>
      </c>
      <c r="G149" s="121">
        <f>ROUND(H149/C149,2)</f>
        <v>7.46</v>
      </c>
      <c r="H149" s="122">
        <f>ROUND(I149/D149,2)</f>
        <v>134.31</v>
      </c>
      <c r="I149" s="123">
        <v>805.85</v>
      </c>
      <c r="J149" s="124">
        <v>9.6999999999999993</v>
      </c>
      <c r="K149" s="125" t="s">
        <v>18</v>
      </c>
    </row>
  </sheetData>
  <mergeCells count="37">
    <mergeCell ref="J123:K123"/>
    <mergeCell ref="A125:K125"/>
    <mergeCell ref="A139:K139"/>
    <mergeCell ref="A147:K147"/>
    <mergeCell ref="A123:A124"/>
    <mergeCell ref="B123:B124"/>
    <mergeCell ref="C123:C124"/>
    <mergeCell ref="D123:D124"/>
    <mergeCell ref="E123:F123"/>
    <mergeCell ref="G123:I123"/>
    <mergeCell ref="A65:K65"/>
    <mergeCell ref="A77:K77"/>
    <mergeCell ref="A80:K80"/>
    <mergeCell ref="A82:K82"/>
    <mergeCell ref="A86:K86"/>
    <mergeCell ref="A90:K90"/>
    <mergeCell ref="A49:K49"/>
    <mergeCell ref="A53:K53"/>
    <mergeCell ref="A63:A64"/>
    <mergeCell ref="B63:B64"/>
    <mergeCell ref="C63:C64"/>
    <mergeCell ref="D63:D64"/>
    <mergeCell ref="E63:F63"/>
    <mergeCell ref="G63:I63"/>
    <mergeCell ref="J63:K63"/>
    <mergeCell ref="J6:K6"/>
    <mergeCell ref="A8:K8"/>
    <mergeCell ref="A13:K13"/>
    <mergeCell ref="A39:K39"/>
    <mergeCell ref="A40:K40"/>
    <mergeCell ref="A46:K46"/>
    <mergeCell ref="A6:A7"/>
    <mergeCell ref="B6:B7"/>
    <mergeCell ref="C6:C7"/>
    <mergeCell ref="D6:D7"/>
    <mergeCell ref="E6:F6"/>
    <mergeCell ref="G6:I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Serg</cp:lastModifiedBy>
  <dcterms:created xsi:type="dcterms:W3CDTF">2015-06-11T06:09:44Z</dcterms:created>
  <dcterms:modified xsi:type="dcterms:W3CDTF">2015-06-11T06:12:02Z</dcterms:modified>
</cp:coreProperties>
</file>